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nuše Souralová\Desktop\"/>
    </mc:Choice>
  </mc:AlternateContent>
  <bookViews>
    <workbookView xWindow="0" yWindow="0" windowWidth="28800" windowHeight="118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6" i="1" l="1"/>
  <c r="C155" i="1"/>
  <c r="C154" i="1"/>
  <c r="C153" i="1"/>
  <c r="C157" i="1" s="1"/>
  <c r="O152" i="1"/>
  <c r="N152" i="1"/>
  <c r="M152" i="1"/>
  <c r="L152" i="1"/>
  <c r="K152" i="1"/>
  <c r="J152" i="1"/>
  <c r="I152" i="1"/>
  <c r="H152" i="1"/>
  <c r="G152" i="1"/>
  <c r="F152" i="1"/>
  <c r="B151" i="1"/>
  <c r="C127" i="1"/>
  <c r="C102" i="1"/>
  <c r="C101" i="1"/>
  <c r="C100" i="1"/>
  <c r="C99" i="1"/>
  <c r="C98" i="1"/>
  <c r="C97" i="1"/>
  <c r="C95" i="1"/>
  <c r="C151" i="1" s="1"/>
</calcChain>
</file>

<file path=xl/sharedStrings.xml><?xml version="1.0" encoding="utf-8"?>
<sst xmlns="http://schemas.openxmlformats.org/spreadsheetml/2006/main" count="479" uniqueCount="193">
  <si>
    <t>Klub</t>
  </si>
  <si>
    <t>Počet aktivních žáků</t>
  </si>
  <si>
    <t>Úroveň</t>
  </si>
  <si>
    <t>Finance (F)/Knihy (K)</t>
  </si>
  <si>
    <t>Finanční nárok</t>
  </si>
  <si>
    <t>Metodická příručka</t>
  </si>
  <si>
    <t>Sbírka šachových úloh</t>
  </si>
  <si>
    <t>Cvičebnice č.1</t>
  </si>
  <si>
    <t>Cvičebnice č.2</t>
  </si>
  <si>
    <t>Cvičebnice č.3</t>
  </si>
  <si>
    <t>Cvičebnice č.4</t>
  </si>
  <si>
    <t>Cvičebnice č.5</t>
  </si>
  <si>
    <t>Cvičebnice č.6</t>
  </si>
  <si>
    <t>Cvičebnice č.7</t>
  </si>
  <si>
    <t>Pěšcovky</t>
  </si>
  <si>
    <t>Doplatek knihy</t>
  </si>
  <si>
    <t>Finační dotace</t>
  </si>
  <si>
    <t>Kraj</t>
  </si>
  <si>
    <t>ŠO Gordic Jihlava</t>
  </si>
  <si>
    <t>K</t>
  </si>
  <si>
    <t>KŠSV</t>
  </si>
  <si>
    <t>TJ Náměšť n/Oslavou</t>
  </si>
  <si>
    <t>Spartak Velká Bíteš</t>
  </si>
  <si>
    <t>TJ Spartak Pelhřimov</t>
  </si>
  <si>
    <t>TJ Žďár nad Sázavou z.s.</t>
  </si>
  <si>
    <t>Šachový klub Světlá nad Sázavou</t>
  </si>
  <si>
    <t>TJ Lanškroun</t>
  </si>
  <si>
    <t>PDŠS</t>
  </si>
  <si>
    <t>ŠK Svitavy</t>
  </si>
  <si>
    <t>TJ Slovan Moravská Třebová</t>
  </si>
  <si>
    <t>TJ Sokol Nekoř</t>
  </si>
  <si>
    <t>TJ Štefanydes Polička</t>
  </si>
  <si>
    <t>Šachový klub Ústí nad Orlicí, z.s.</t>
  </si>
  <si>
    <t>Šachový oddíl Horní Čermná z.s.</t>
  </si>
  <si>
    <t>Šachový klub Rapid Pardubice, z.s.</t>
  </si>
  <si>
    <t>TJ Lokomotiva Česká Třebová</t>
  </si>
  <si>
    <t>F</t>
  </si>
  <si>
    <t>TJ ŠO Chrudim</t>
  </si>
  <si>
    <t>ŠO Kunvaldská a.s. Kunvald</t>
  </si>
  <si>
    <t>ŠO Hlinsko</t>
  </si>
  <si>
    <t>TJ CHS Chotěboř</t>
  </si>
  <si>
    <t>Šachový spolek Železné hory</t>
  </si>
  <si>
    <t>TJ Sokol Zaječice</t>
  </si>
  <si>
    <t>Region Panda, z.s.</t>
  </si>
  <si>
    <t>KHŠS</t>
  </si>
  <si>
    <t>Šachklub Jilemnice</t>
  </si>
  <si>
    <t>Šachový klub Jičín z.s.</t>
  </si>
  <si>
    <t>Šachový klub Lípa, z.s.</t>
  </si>
  <si>
    <t>ŠK DDM Třebechovice pod Orebem</t>
  </si>
  <si>
    <t>ŠŠPM Lipky HK</t>
  </si>
  <si>
    <t>TJ Jiskra Jaroměř</t>
  </si>
  <si>
    <t>TJ Lázně Bělohrad z.s.</t>
  </si>
  <si>
    <t>TJ Náchod</t>
  </si>
  <si>
    <t>ŠK Karlovy Vary</t>
  </si>
  <si>
    <t>KŠSKV</t>
  </si>
  <si>
    <t>Karlovarský šachklub Tietz</t>
  </si>
  <si>
    <t>ŠK Valdštejn Cheb</t>
  </si>
  <si>
    <t>SK EMKaD Holešov z.s.</t>
  </si>
  <si>
    <t>ŠSZK</t>
  </si>
  <si>
    <t>SK Boršice</t>
  </si>
  <si>
    <t>SK Staré Město</t>
  </si>
  <si>
    <t>SK Sulimov</t>
  </si>
  <si>
    <t>Šachy Hošťálková z.s.</t>
  </si>
  <si>
    <t>SK Zlín-Malenovice z.s.</t>
  </si>
  <si>
    <t>TJ Sokol Valašská Bystřice</t>
  </si>
  <si>
    <t>TJ Vlčnov</t>
  </si>
  <si>
    <t>ŠO Kunovice</t>
  </si>
  <si>
    <t>Tělovýchovná jednota Sokol Ústí z.s.</t>
  </si>
  <si>
    <t>ŠK Zlín z.s.</t>
  </si>
  <si>
    <t>Gumárny Zubří</t>
  </si>
  <si>
    <t>Šachový klub Vsetín z.s.</t>
  </si>
  <si>
    <t>ŠK 64 Plzeň</t>
  </si>
  <si>
    <t>ŠSPK</t>
  </si>
  <si>
    <t>ŠK Dvorec</t>
  </si>
  <si>
    <t>ŠK Garde Kaznějov</t>
  </si>
  <si>
    <t>ŠK Líně</t>
  </si>
  <si>
    <t>ŠK Sokol Klatovy</t>
  </si>
  <si>
    <t>Sokol Domažlice</t>
  </si>
  <si>
    <t>ŠK Tachov</t>
  </si>
  <si>
    <t>SŠK TJ Heřmanova Huť z.s. / TJ NÝŘANY z.s.</t>
  </si>
  <si>
    <t>TJ Sokol Plzeň-Letná</t>
  </si>
  <si>
    <t>ŠK Slavoj Poruba</t>
  </si>
  <si>
    <t>MKŠS</t>
  </si>
  <si>
    <t>ŠK Šenov</t>
  </si>
  <si>
    <t>SK Kravaře</t>
  </si>
  <si>
    <t>Interchess</t>
  </si>
  <si>
    <t>TJ Tatran Město Albrechtice z.s.</t>
  </si>
  <si>
    <t>Beskydská šachová škola z.s.</t>
  </si>
  <si>
    <t>ŠK TJ Dolní Benešov</t>
  </si>
  <si>
    <t>Orel Opava</t>
  </si>
  <si>
    <t>TJ TŽ Třinec</t>
  </si>
  <si>
    <t>Šachy Krnov, z.s.</t>
  </si>
  <si>
    <t>Slezan Opava</t>
  </si>
  <si>
    <t>ŠO Jiskra Rýmařov</t>
  </si>
  <si>
    <t>TJ Slovan Havířov</t>
  </si>
  <si>
    <t>TJ Ostrava</t>
  </si>
  <si>
    <t>TJ Kobylisy</t>
  </si>
  <si>
    <t>PŠS</t>
  </si>
  <si>
    <t>ŠK Praha-Smíchov</t>
  </si>
  <si>
    <t>Šachový oddíl TJ DUKLA Praha</t>
  </si>
  <si>
    <t>Šachový klub Na Smetance, z.s.</t>
  </si>
  <si>
    <t>ŠK Aurora</t>
  </si>
  <si>
    <t>SK OAZA Praha</t>
  </si>
  <si>
    <t>Šachy Štěpán</t>
  </si>
  <si>
    <t>Šachový klub Bohnice</t>
  </si>
  <si>
    <t>Unichess</t>
  </si>
  <si>
    <t>ŠK Zličín Praha</t>
  </si>
  <si>
    <t>ŠK Sokol Vyšehrad</t>
  </si>
  <si>
    <t>TJ Bohemians Praha</t>
  </si>
  <si>
    <t>ŠK Dopravní podnik Praha</t>
  </si>
  <si>
    <t>Šachový klub Viktoria Žižkov</t>
  </si>
  <si>
    <t>Šachový spolek Újezd nad Lesy</t>
  </si>
  <si>
    <t>TJ Sokol Údlice</t>
  </si>
  <si>
    <t>ÚKŠS</t>
  </si>
  <si>
    <t>TJ Klášterec nad Ohří</t>
  </si>
  <si>
    <t>Šachový klub Louny</t>
  </si>
  <si>
    <t>ŠK Teplice</t>
  </si>
  <si>
    <t>SK Šachy Chlumec</t>
  </si>
  <si>
    <t>SK Děčín</t>
  </si>
  <si>
    <t>ŠK Spartak Ústí nad Labem</t>
  </si>
  <si>
    <t>Klub šachistů Štětí</t>
  </si>
  <si>
    <t>Šachový klub Teplice</t>
  </si>
  <si>
    <t>Šachový klub Jeseník, z.s.</t>
  </si>
  <si>
    <t>ŠSOK</t>
  </si>
  <si>
    <t>ŠK 1921 Zábřeh z.s.</t>
  </si>
  <si>
    <t>Šachový klub Mohelnice z.s.</t>
  </si>
  <si>
    <t>Šachy Bukovany</t>
  </si>
  <si>
    <t>Oddíl šachů SK Prostějov</t>
  </si>
  <si>
    <t>ŠK ZŠ Hrabišín</t>
  </si>
  <si>
    <t>Agentura 64 Grygov</t>
  </si>
  <si>
    <t>SK ROŠÁDA Prostějov z.s.</t>
  </si>
  <si>
    <t>TJ Slovan Varnsdorf z.s.</t>
  </si>
  <si>
    <t>ŠSLK</t>
  </si>
  <si>
    <t>Šachový klub Frýdlant</t>
  </si>
  <si>
    <t>TJ Bižuterie Jablonec nad Nisou</t>
  </si>
  <si>
    <t>TJ Desko Liberec</t>
  </si>
  <si>
    <t>ŠK Kapličák Liberec spolek</t>
  </si>
  <si>
    <t xml:space="preserve">ŠK ZIKUDA Turnov </t>
  </si>
  <si>
    <t>ŠK Česká Lípa</t>
  </si>
  <si>
    <t>QCC České Budějovice</t>
  </si>
  <si>
    <t>JŠS</t>
  </si>
  <si>
    <t>VŠTE České Budějovice</t>
  </si>
  <si>
    <t>ŠACHklub Tábor z.s.</t>
  </si>
  <si>
    <t>Chess club Písek</t>
  </si>
  <si>
    <t>Spartak Kaplice</t>
  </si>
  <si>
    <t>TJ ČZ Strakonice</t>
  </si>
  <si>
    <t>Spartak Soběslav</t>
  </si>
  <si>
    <t>SK Royal</t>
  </si>
  <si>
    <t>ŠK Český Krumlov</t>
  </si>
  <si>
    <t>Šachy Bowling Brno, z.s.</t>
  </si>
  <si>
    <t>JMŠS</t>
  </si>
  <si>
    <t>Šachová škola HŘÍBATA</t>
  </si>
  <si>
    <t>ŠK Hustopeče</t>
  </si>
  <si>
    <t>Jezdci Jundrov</t>
  </si>
  <si>
    <t>ŠK Kunštát, z.s.</t>
  </si>
  <si>
    <t>ŠK Kuřim, z.s.</t>
  </si>
  <si>
    <t>Šachový klub Lokomotiva Brno, z.s.</t>
  </si>
  <si>
    <t>ŠK Sokol Tišnov</t>
  </si>
  <si>
    <t>ŠK Slavoj Velké Pavlovice</t>
  </si>
  <si>
    <t>Šachy Zastávka</t>
  </si>
  <si>
    <t>GPOA Znojmo, spolek</t>
  </si>
  <si>
    <t>Šachový klub Duras Brno, z.s.</t>
  </si>
  <si>
    <t>Šachy Vyškov</t>
  </si>
  <si>
    <t>Šachový klub Bakov nad Jizerou</t>
  </si>
  <si>
    <t>SŠS</t>
  </si>
  <si>
    <t>Sokol Pečky</t>
  </si>
  <si>
    <t>ŠK Zdice</t>
  </si>
  <si>
    <t>ŠK Spartak Čelákovice</t>
  </si>
  <si>
    <t xml:space="preserve">TJ KRALUPY, z.s. </t>
  </si>
  <si>
    <t>Šachová škola STAMAT, z.s.</t>
  </si>
  <si>
    <t>Šachový klub KDJS Sedlčany, z.s.</t>
  </si>
  <si>
    <t>ŠK Český Brod</t>
  </si>
  <si>
    <t>Šachklub města Dobrovice, z.s.</t>
  </si>
  <si>
    <t>Šachový klub Velvary</t>
  </si>
  <si>
    <t>ŠK JOLY Lysá nad Labem, z.s.</t>
  </si>
  <si>
    <t>Klub šachistů Říčany 1925</t>
  </si>
  <si>
    <t>TJ Jince</t>
  </si>
  <si>
    <t>TJ Jawa Brodce</t>
  </si>
  <si>
    <t>TJ Neratovice</t>
  </si>
  <si>
    <t>TJ Spartak Vlašim</t>
  </si>
  <si>
    <t>Šachový klub Příbram-Baník, spolek</t>
  </si>
  <si>
    <t>TJ Auto Škoda Mladá Boleslav</t>
  </si>
  <si>
    <t>Sokol Buštěhrad</t>
  </si>
  <si>
    <t>SUMY</t>
  </si>
  <si>
    <t>ČR</t>
  </si>
  <si>
    <t>Úroveň 1</t>
  </si>
  <si>
    <t>Úroveň 2</t>
  </si>
  <si>
    <t>Úroveň 3</t>
  </si>
  <si>
    <t>Úroveň 4</t>
  </si>
  <si>
    <t>Celkem úrovní k rozdělení</t>
  </si>
  <si>
    <t>Rozpočet</t>
  </si>
  <si>
    <t>Náklady na distribuci</t>
  </si>
  <si>
    <t>K rozdělení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</si>
</sst>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textRotation="90"/>
    </xf>
    <xf numFmtId="0" fontId="3" fillId="2" borderId="2" xfId="0" applyFont="1" applyFill="1" applyBorder="1" applyAlignment="1" applyProtection="1">
      <alignment horizontal="center" textRotation="90"/>
      <protection hidden="1"/>
    </xf>
    <xf numFmtId="44" fontId="3" fillId="2" borderId="2" xfId="0" applyNumberFormat="1" applyFont="1" applyFill="1" applyBorder="1" applyAlignment="1">
      <alignment horizontal="center" textRotation="90"/>
    </xf>
    <xf numFmtId="0" fontId="3" fillId="2" borderId="2" xfId="0" applyFont="1" applyFill="1" applyBorder="1" applyAlignment="1" applyProtection="1">
      <alignment horizontal="center" textRotation="90" wrapText="1"/>
      <protection hidden="1"/>
    </xf>
    <xf numFmtId="0" fontId="3" fillId="2" borderId="3" xfId="0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 applyProtection="1">
      <alignment vertical="center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 hidden="1"/>
    </xf>
    <xf numFmtId="44" fontId="4" fillId="3" borderId="6" xfId="0" applyNumberFormat="1" applyFont="1" applyFill="1" applyBorder="1" applyAlignment="1" applyProtection="1">
      <alignment horizontal="right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locked="0"/>
    </xf>
    <xf numFmtId="44" fontId="4" fillId="3" borderId="7" xfId="0" applyNumberFormat="1" applyFont="1" applyFill="1" applyBorder="1" applyAlignment="1" applyProtection="1">
      <alignment horizontal="right" vertical="center"/>
      <protection hidden="1"/>
    </xf>
    <xf numFmtId="44" fontId="4" fillId="3" borderId="5" xfId="0" applyNumberFormat="1" applyFont="1" applyFill="1" applyBorder="1" applyAlignment="1" applyProtection="1">
      <alignment horizontal="right" vertical="center"/>
      <protection hidden="1"/>
    </xf>
    <xf numFmtId="0" fontId="6" fillId="3" borderId="8" xfId="0" applyFont="1" applyFill="1" applyBorder="1" applyAlignment="1" applyProtection="1">
      <alignment horizontal="center" vertical="center"/>
      <protection locked="0"/>
    </xf>
    <xf numFmtId="49" fontId="4" fillId="3" borderId="9" xfId="0" applyNumberFormat="1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44" fontId="4" fillId="3" borderId="6" xfId="0" applyNumberFormat="1" applyFont="1" applyFill="1" applyBorder="1" applyAlignment="1" applyProtection="1">
      <alignment vertical="center"/>
      <protection hidden="1"/>
    </xf>
    <xf numFmtId="44" fontId="4" fillId="3" borderId="6" xfId="0" applyNumberFormat="1" applyFont="1" applyFill="1" applyBorder="1" applyAlignment="1" applyProtection="1">
      <alignment horizontal="center" vertical="center"/>
      <protection hidden="1"/>
    </xf>
    <xf numFmtId="49" fontId="4" fillId="4" borderId="9" xfId="0" applyNumberFormat="1" applyFont="1" applyFill="1" applyBorder="1" applyAlignment="1" applyProtection="1">
      <alignment vertic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5" fillId="4" borderId="5" xfId="0" applyFont="1" applyFill="1" applyBorder="1" applyAlignment="1" applyProtection="1">
      <alignment horizontal="center"/>
      <protection locked="0" hidden="1"/>
    </xf>
    <xf numFmtId="44" fontId="4" fillId="2" borderId="6" xfId="0" applyNumberFormat="1" applyFont="1" applyFill="1" applyBorder="1" applyAlignment="1" applyProtection="1">
      <alignment vertical="center"/>
      <protection hidden="1"/>
    </xf>
    <xf numFmtId="0" fontId="6" fillId="4" borderId="6" xfId="0" applyFont="1" applyFill="1" applyBorder="1" applyAlignment="1" applyProtection="1">
      <alignment horizontal="center" vertical="center"/>
      <protection locked="0"/>
    </xf>
    <xf numFmtId="44" fontId="4" fillId="2" borderId="6" xfId="0" applyNumberFormat="1" applyFont="1" applyFill="1" applyBorder="1" applyAlignment="1" applyProtection="1">
      <alignment horizontal="right" vertical="center"/>
      <protection hidden="1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6" fillId="4" borderId="2" xfId="0" applyFont="1" applyFill="1" applyBorder="1" applyAlignment="1" applyProtection="1">
      <alignment vertical="center"/>
      <protection locked="0"/>
    </xf>
    <xf numFmtId="164" fontId="4" fillId="4" borderId="2" xfId="0" applyNumberFormat="1" applyFont="1" applyFill="1" applyBorder="1" applyAlignment="1">
      <alignment horizontal="center"/>
    </xf>
    <xf numFmtId="44" fontId="4" fillId="2" borderId="2" xfId="0" applyNumberFormat="1" applyFont="1" applyFill="1" applyBorder="1" applyAlignment="1" applyProtection="1">
      <alignment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1" fillId="5" borderId="13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42" fontId="0" fillId="0" borderId="0" xfId="0" applyNumberFormat="1"/>
    <xf numFmtId="42" fontId="0" fillId="5" borderId="23" xfId="0" applyNumberFormat="1" applyFill="1" applyBorder="1" applyProtection="1">
      <protection locked="0" hidden="1"/>
    </xf>
    <xf numFmtId="42" fontId="0" fillId="5" borderId="24" xfId="0" applyNumberFormat="1" applyFill="1" applyBorder="1" applyProtection="1">
      <protection locked="0" hidden="1"/>
    </xf>
    <xf numFmtId="42" fontId="0" fillId="5" borderId="25" xfId="0" applyNumberFormat="1" applyFill="1" applyBorder="1" applyProtection="1">
      <protection hidden="1"/>
    </xf>
    <xf numFmtId="42" fontId="0" fillId="6" borderId="28" xfId="0" applyNumberFormat="1" applyFill="1" applyBorder="1" applyProtection="1">
      <protection hidden="1"/>
    </xf>
    <xf numFmtId="42" fontId="1" fillId="0" borderId="0" xfId="0" applyNumberFormat="1" applyFont="1"/>
    <xf numFmtId="42" fontId="1" fillId="5" borderId="23" xfId="0" applyNumberFormat="1" applyFont="1" applyFill="1" applyBorder="1" applyProtection="1">
      <protection hidden="1"/>
    </xf>
    <xf numFmtId="42" fontId="1" fillId="5" borderId="24" xfId="0" applyNumberFormat="1" applyFont="1" applyFill="1" applyBorder="1" applyProtection="1">
      <protection hidden="1"/>
    </xf>
    <xf numFmtId="42" fontId="1" fillId="5" borderId="29" xfId="0" applyNumberFormat="1" applyFont="1" applyFill="1" applyBorder="1" applyProtection="1">
      <protection hidden="1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6"/>
  <sheetViews>
    <sheetView tabSelected="1" topLeftCell="A91" workbookViewId="0">
      <selection activeCell="T124" sqref="T124"/>
    </sheetView>
  </sheetViews>
  <sheetFormatPr defaultRowHeight="15" x14ac:dyDescent="0.25"/>
  <cols>
    <col min="1" max="1" width="32.5703125" customWidth="1"/>
    <col min="2" max="4" width="5.42578125" customWidth="1"/>
    <col min="5" max="5" width="13.7109375" customWidth="1"/>
    <col min="6" max="15" width="5.28515625" customWidth="1"/>
    <col min="16" max="16" width="11.7109375" customWidth="1"/>
    <col min="17" max="17" width="12" customWidth="1"/>
  </cols>
  <sheetData>
    <row r="1" spans="1:18" ht="108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5" t="s">
        <v>15</v>
      </c>
      <c r="Q1" s="5" t="s">
        <v>16</v>
      </c>
      <c r="R1" s="6" t="s">
        <v>17</v>
      </c>
    </row>
    <row r="2" spans="1:18" x14ac:dyDescent="0.25">
      <c r="A2" s="7" t="s">
        <v>18</v>
      </c>
      <c r="B2" s="8">
        <v>23</v>
      </c>
      <c r="C2" s="8">
        <v>2</v>
      </c>
      <c r="D2" s="9" t="s">
        <v>19</v>
      </c>
      <c r="E2" s="10">
        <v>1150</v>
      </c>
      <c r="F2" s="11"/>
      <c r="G2" s="11"/>
      <c r="H2" s="11"/>
      <c r="I2" s="11"/>
      <c r="J2" s="11">
        <v>12</v>
      </c>
      <c r="K2" s="11">
        <v>4</v>
      </c>
      <c r="L2" s="11"/>
      <c r="M2" s="11"/>
      <c r="N2" s="11"/>
      <c r="O2" s="11"/>
      <c r="P2" s="12">
        <v>0</v>
      </c>
      <c r="Q2" s="13">
        <v>0</v>
      </c>
      <c r="R2" s="14" t="s">
        <v>20</v>
      </c>
    </row>
    <row r="3" spans="1:18" x14ac:dyDescent="0.25">
      <c r="A3" s="15" t="s">
        <v>21</v>
      </c>
      <c r="B3" s="16">
        <v>17</v>
      </c>
      <c r="C3" s="16">
        <v>2</v>
      </c>
      <c r="D3" s="9" t="s">
        <v>19</v>
      </c>
      <c r="E3" s="10">
        <v>850</v>
      </c>
      <c r="F3" s="17"/>
      <c r="G3" s="17">
        <v>3</v>
      </c>
      <c r="H3" s="17">
        <v>1</v>
      </c>
      <c r="I3" s="17"/>
      <c r="J3" s="17"/>
      <c r="K3" s="17"/>
      <c r="L3" s="17"/>
      <c r="M3" s="17"/>
      <c r="N3" s="17"/>
      <c r="O3" s="17">
        <v>1</v>
      </c>
      <c r="P3" s="10">
        <v>0</v>
      </c>
      <c r="Q3" s="10">
        <v>0</v>
      </c>
      <c r="R3" s="18" t="s">
        <v>20</v>
      </c>
    </row>
    <row r="4" spans="1:18" x14ac:dyDescent="0.25">
      <c r="A4" s="15" t="s">
        <v>22</v>
      </c>
      <c r="B4" s="16">
        <v>16</v>
      </c>
      <c r="C4" s="16">
        <v>2</v>
      </c>
      <c r="D4" s="9" t="s">
        <v>19</v>
      </c>
      <c r="E4" s="10">
        <v>800</v>
      </c>
      <c r="F4" s="17"/>
      <c r="G4" s="17"/>
      <c r="H4" s="17">
        <v>5</v>
      </c>
      <c r="I4" s="17">
        <v>3</v>
      </c>
      <c r="J4" s="17">
        <v>2</v>
      </c>
      <c r="K4" s="17"/>
      <c r="L4" s="17"/>
      <c r="M4" s="17"/>
      <c r="N4" s="17"/>
      <c r="O4" s="17"/>
      <c r="P4" s="10">
        <v>0</v>
      </c>
      <c r="Q4" s="10">
        <v>0</v>
      </c>
      <c r="R4" s="18" t="s">
        <v>20</v>
      </c>
    </row>
    <row r="5" spans="1:18" x14ac:dyDescent="0.25">
      <c r="A5" s="15" t="s">
        <v>23</v>
      </c>
      <c r="B5" s="16">
        <v>13</v>
      </c>
      <c r="C5" s="16">
        <v>1</v>
      </c>
      <c r="D5" s="9" t="s">
        <v>19</v>
      </c>
      <c r="E5" s="19">
        <v>650</v>
      </c>
      <c r="F5" s="17"/>
      <c r="G5" s="17"/>
      <c r="H5" s="17">
        <v>1</v>
      </c>
      <c r="I5" s="17">
        <v>1</v>
      </c>
      <c r="J5" s="17">
        <v>1</v>
      </c>
      <c r="K5" s="17">
        <v>1</v>
      </c>
      <c r="L5" s="17">
        <v>1</v>
      </c>
      <c r="M5" s="17"/>
      <c r="N5" s="17"/>
      <c r="O5" s="17"/>
      <c r="P5" s="10">
        <v>0</v>
      </c>
      <c r="Q5" s="10">
        <v>0</v>
      </c>
      <c r="R5" s="18" t="s">
        <v>20</v>
      </c>
    </row>
    <row r="6" spans="1:18" x14ac:dyDescent="0.25">
      <c r="A6" s="15" t="s">
        <v>24</v>
      </c>
      <c r="B6" s="16">
        <v>12</v>
      </c>
      <c r="C6" s="16">
        <v>1</v>
      </c>
      <c r="D6" s="9" t="s">
        <v>19</v>
      </c>
      <c r="E6" s="19">
        <v>600</v>
      </c>
      <c r="F6" s="17"/>
      <c r="G6" s="17"/>
      <c r="H6" s="17"/>
      <c r="I6" s="17"/>
      <c r="J6" s="17"/>
      <c r="K6" s="17"/>
      <c r="L6" s="17"/>
      <c r="M6" s="17"/>
      <c r="N6" s="17"/>
      <c r="O6" s="17">
        <v>2</v>
      </c>
      <c r="P6" s="10">
        <v>0</v>
      </c>
      <c r="Q6" s="10">
        <v>0</v>
      </c>
      <c r="R6" s="18" t="s">
        <v>20</v>
      </c>
    </row>
    <row r="7" spans="1:18" x14ac:dyDescent="0.25">
      <c r="A7" s="15" t="s">
        <v>25</v>
      </c>
      <c r="B7" s="16">
        <v>11</v>
      </c>
      <c r="C7" s="16">
        <v>1</v>
      </c>
      <c r="D7" s="9" t="s">
        <v>19</v>
      </c>
      <c r="E7" s="19">
        <v>550</v>
      </c>
      <c r="F7" s="17"/>
      <c r="G7" s="17"/>
      <c r="H7" s="17"/>
      <c r="I7" s="17"/>
      <c r="J7" s="17"/>
      <c r="K7" s="17"/>
      <c r="L7" s="17"/>
      <c r="M7" s="17"/>
      <c r="N7" s="17"/>
      <c r="O7" s="17">
        <v>2</v>
      </c>
      <c r="P7" s="10">
        <v>48</v>
      </c>
      <c r="Q7" s="10">
        <v>0</v>
      </c>
      <c r="R7" s="18" t="s">
        <v>20</v>
      </c>
    </row>
    <row r="8" spans="1:18" x14ac:dyDescent="0.25">
      <c r="A8" s="15" t="s">
        <v>26</v>
      </c>
      <c r="B8" s="16">
        <v>29</v>
      </c>
      <c r="C8" s="16">
        <v>2</v>
      </c>
      <c r="D8" s="9" t="s">
        <v>19</v>
      </c>
      <c r="E8" s="19">
        <v>1450</v>
      </c>
      <c r="F8" s="17"/>
      <c r="G8" s="17"/>
      <c r="H8" s="17"/>
      <c r="I8" s="17"/>
      <c r="J8" s="17"/>
      <c r="K8" s="17">
        <v>3</v>
      </c>
      <c r="L8" s="17">
        <v>3</v>
      </c>
      <c r="M8" s="17">
        <v>3</v>
      </c>
      <c r="N8" s="17">
        <v>3</v>
      </c>
      <c r="O8" s="17">
        <v>2</v>
      </c>
      <c r="P8" s="10">
        <v>0</v>
      </c>
      <c r="Q8" s="10">
        <v>0</v>
      </c>
      <c r="R8" s="18" t="s">
        <v>27</v>
      </c>
    </row>
    <row r="9" spans="1:18" x14ac:dyDescent="0.25">
      <c r="A9" s="15" t="s">
        <v>28</v>
      </c>
      <c r="B9" s="16">
        <v>32</v>
      </c>
      <c r="C9" s="16">
        <v>3</v>
      </c>
      <c r="D9" s="9" t="s">
        <v>19</v>
      </c>
      <c r="E9" s="19">
        <v>1600</v>
      </c>
      <c r="F9" s="17"/>
      <c r="G9" s="17"/>
      <c r="H9" s="17">
        <v>7</v>
      </c>
      <c r="I9" s="17"/>
      <c r="J9" s="17"/>
      <c r="K9" s="17"/>
      <c r="L9" s="17"/>
      <c r="M9" s="17"/>
      <c r="N9" s="17"/>
      <c r="O9" s="17">
        <v>1</v>
      </c>
      <c r="P9" s="10">
        <v>0</v>
      </c>
      <c r="Q9" s="10">
        <v>0</v>
      </c>
      <c r="R9" s="18" t="s">
        <v>27</v>
      </c>
    </row>
    <row r="10" spans="1:18" x14ac:dyDescent="0.25">
      <c r="A10" s="15" t="s">
        <v>29</v>
      </c>
      <c r="B10" s="16">
        <v>14</v>
      </c>
      <c r="C10" s="16">
        <v>1</v>
      </c>
      <c r="D10" s="9" t="s">
        <v>19</v>
      </c>
      <c r="E10" s="19">
        <v>700</v>
      </c>
      <c r="F10" s="17"/>
      <c r="G10" s="17"/>
      <c r="H10" s="17"/>
      <c r="I10" s="17">
        <v>5</v>
      </c>
      <c r="J10" s="17">
        <v>5</v>
      </c>
      <c r="K10" s="17"/>
      <c r="L10" s="17"/>
      <c r="M10" s="17"/>
      <c r="N10" s="17"/>
      <c r="O10" s="17"/>
      <c r="P10" s="10">
        <v>0</v>
      </c>
      <c r="Q10" s="10">
        <v>0</v>
      </c>
      <c r="R10" s="18" t="s">
        <v>27</v>
      </c>
    </row>
    <row r="11" spans="1:18" x14ac:dyDescent="0.25">
      <c r="A11" s="15" t="s">
        <v>30</v>
      </c>
      <c r="B11" s="16">
        <v>14</v>
      </c>
      <c r="C11" s="16">
        <v>1</v>
      </c>
      <c r="D11" s="9" t="s">
        <v>19</v>
      </c>
      <c r="E11" s="19">
        <v>700</v>
      </c>
      <c r="F11" s="17"/>
      <c r="G11" s="17"/>
      <c r="H11" s="17"/>
      <c r="I11" s="17">
        <v>5</v>
      </c>
      <c r="J11" s="17">
        <v>5</v>
      </c>
      <c r="K11" s="17"/>
      <c r="L11" s="17"/>
      <c r="M11" s="17"/>
      <c r="N11" s="17"/>
      <c r="O11" s="17"/>
      <c r="P11" s="10">
        <v>0</v>
      </c>
      <c r="Q11" s="10">
        <v>0</v>
      </c>
      <c r="R11" s="18" t="s">
        <v>27</v>
      </c>
    </row>
    <row r="12" spans="1:18" x14ac:dyDescent="0.25">
      <c r="A12" s="15" t="s">
        <v>31</v>
      </c>
      <c r="B12" s="16">
        <v>20</v>
      </c>
      <c r="C12" s="16">
        <v>2</v>
      </c>
      <c r="D12" s="9" t="s">
        <v>19</v>
      </c>
      <c r="E12" s="19">
        <v>1000</v>
      </c>
      <c r="F12" s="17">
        <v>2</v>
      </c>
      <c r="G12" s="17">
        <v>2</v>
      </c>
      <c r="H12" s="17"/>
      <c r="I12" s="17"/>
      <c r="J12" s="17"/>
      <c r="K12" s="17"/>
      <c r="L12" s="17"/>
      <c r="M12" s="17"/>
      <c r="N12" s="17"/>
      <c r="O12" s="17">
        <v>1</v>
      </c>
      <c r="P12" s="20">
        <v>119</v>
      </c>
      <c r="Q12" s="10">
        <v>0</v>
      </c>
      <c r="R12" s="18" t="s">
        <v>27</v>
      </c>
    </row>
    <row r="13" spans="1:18" x14ac:dyDescent="0.25">
      <c r="A13" s="15" t="s">
        <v>32</v>
      </c>
      <c r="B13" s="16">
        <v>18</v>
      </c>
      <c r="C13" s="16">
        <v>2</v>
      </c>
      <c r="D13" s="9" t="s">
        <v>19</v>
      </c>
      <c r="E13" s="19">
        <v>900</v>
      </c>
      <c r="F13" s="17"/>
      <c r="G13" s="17"/>
      <c r="H13" s="17"/>
      <c r="I13" s="17"/>
      <c r="J13" s="17"/>
      <c r="K13" s="17"/>
      <c r="L13" s="17"/>
      <c r="M13" s="17"/>
      <c r="N13" s="17"/>
      <c r="O13" s="17">
        <v>3</v>
      </c>
      <c r="P13" s="10">
        <v>0</v>
      </c>
      <c r="Q13" s="10">
        <v>0</v>
      </c>
      <c r="R13" s="18" t="s">
        <v>27</v>
      </c>
    </row>
    <row r="14" spans="1:18" x14ac:dyDescent="0.25">
      <c r="A14" s="15" t="s">
        <v>33</v>
      </c>
      <c r="B14" s="16">
        <v>10</v>
      </c>
      <c r="C14" s="16">
        <v>1</v>
      </c>
      <c r="D14" s="9" t="s">
        <v>19</v>
      </c>
      <c r="E14" s="19">
        <v>500</v>
      </c>
      <c r="F14" s="17"/>
      <c r="G14" s="17"/>
      <c r="H14" s="17"/>
      <c r="I14" s="17"/>
      <c r="J14" s="17">
        <v>1</v>
      </c>
      <c r="K14" s="17">
        <v>1</v>
      </c>
      <c r="L14" s="17">
        <v>1</v>
      </c>
      <c r="M14" s="17">
        <v>1</v>
      </c>
      <c r="N14" s="17"/>
      <c r="O14" s="17"/>
      <c r="P14" s="10">
        <v>0</v>
      </c>
      <c r="Q14" s="10">
        <v>0</v>
      </c>
      <c r="R14" s="18" t="s">
        <v>27</v>
      </c>
    </row>
    <row r="15" spans="1:18" x14ac:dyDescent="0.25">
      <c r="A15" s="15" t="s">
        <v>34</v>
      </c>
      <c r="B15" s="16">
        <v>8</v>
      </c>
      <c r="C15" s="16">
        <v>1</v>
      </c>
      <c r="D15" s="9" t="s">
        <v>19</v>
      </c>
      <c r="E15" s="19">
        <v>400</v>
      </c>
      <c r="F15" s="17"/>
      <c r="G15" s="17"/>
      <c r="H15" s="17">
        <v>3</v>
      </c>
      <c r="I15" s="17">
        <v>2</v>
      </c>
      <c r="J15" s="17"/>
      <c r="K15" s="17"/>
      <c r="L15" s="17"/>
      <c r="M15" s="17"/>
      <c r="N15" s="17"/>
      <c r="O15" s="17"/>
      <c r="P15" s="10">
        <v>0</v>
      </c>
      <c r="Q15" s="10">
        <v>0</v>
      </c>
      <c r="R15" s="18" t="s">
        <v>27</v>
      </c>
    </row>
    <row r="16" spans="1:18" x14ac:dyDescent="0.25">
      <c r="A16" s="15" t="s">
        <v>35</v>
      </c>
      <c r="B16" s="16">
        <v>11</v>
      </c>
      <c r="C16" s="16">
        <v>1</v>
      </c>
      <c r="D16" s="9" t="s">
        <v>36</v>
      </c>
      <c r="E16" s="19">
        <v>275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0">
        <v>0</v>
      </c>
      <c r="Q16" s="10">
        <v>275</v>
      </c>
      <c r="R16" s="18" t="s">
        <v>27</v>
      </c>
    </row>
    <row r="17" spans="1:18" x14ac:dyDescent="0.25">
      <c r="A17" s="15" t="s">
        <v>37</v>
      </c>
      <c r="B17" s="16">
        <v>17</v>
      </c>
      <c r="C17" s="16">
        <v>2</v>
      </c>
      <c r="D17" s="9" t="s">
        <v>36</v>
      </c>
      <c r="E17" s="19">
        <v>425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0">
        <v>0</v>
      </c>
      <c r="Q17" s="10">
        <v>425</v>
      </c>
      <c r="R17" s="18" t="s">
        <v>27</v>
      </c>
    </row>
    <row r="18" spans="1:18" x14ac:dyDescent="0.25">
      <c r="A18" s="21" t="s">
        <v>38</v>
      </c>
      <c r="B18" s="22">
        <v>7</v>
      </c>
      <c r="C18" s="22">
        <v>1</v>
      </c>
      <c r="D18" s="23" t="s">
        <v>19</v>
      </c>
      <c r="E18" s="24">
        <v>350</v>
      </c>
      <c r="F18" s="25"/>
      <c r="G18" s="25"/>
      <c r="H18" s="25">
        <v>2</v>
      </c>
      <c r="I18" s="25">
        <v>3</v>
      </c>
      <c r="J18" s="25"/>
      <c r="K18" s="25"/>
      <c r="L18" s="25"/>
      <c r="M18" s="25"/>
      <c r="N18" s="25"/>
      <c r="O18" s="25"/>
      <c r="P18" s="26">
        <v>0</v>
      </c>
      <c r="Q18" s="26">
        <v>0</v>
      </c>
      <c r="R18" s="27" t="s">
        <v>27</v>
      </c>
    </row>
    <row r="19" spans="1:18" x14ac:dyDescent="0.25">
      <c r="A19" s="15" t="s">
        <v>39</v>
      </c>
      <c r="B19" s="16">
        <v>15</v>
      </c>
      <c r="C19" s="16">
        <v>2</v>
      </c>
      <c r="D19" s="9" t="s">
        <v>19</v>
      </c>
      <c r="E19" s="19">
        <v>750</v>
      </c>
      <c r="F19" s="17"/>
      <c r="G19" s="17"/>
      <c r="H19" s="17">
        <v>1</v>
      </c>
      <c r="I19" s="17">
        <v>1</v>
      </c>
      <c r="J19" s="17">
        <v>1</v>
      </c>
      <c r="K19" s="17">
        <v>1</v>
      </c>
      <c r="L19" s="17">
        <v>2</v>
      </c>
      <c r="M19" s="17">
        <v>2</v>
      </c>
      <c r="N19" s="17">
        <v>2</v>
      </c>
      <c r="O19" s="17"/>
      <c r="P19" s="10">
        <v>0</v>
      </c>
      <c r="Q19" s="10">
        <v>0</v>
      </c>
      <c r="R19" s="18" t="s">
        <v>27</v>
      </c>
    </row>
    <row r="20" spans="1:18" x14ac:dyDescent="0.25">
      <c r="A20" s="15" t="s">
        <v>40</v>
      </c>
      <c r="B20" s="16">
        <v>14</v>
      </c>
      <c r="C20" s="16">
        <v>1</v>
      </c>
      <c r="D20" s="9" t="s">
        <v>19</v>
      </c>
      <c r="E20" s="19">
        <v>700</v>
      </c>
      <c r="F20" s="17">
        <v>2</v>
      </c>
      <c r="G20" s="17"/>
      <c r="H20" s="17"/>
      <c r="I20" s="17"/>
      <c r="J20" s="17"/>
      <c r="K20" s="17"/>
      <c r="L20" s="17"/>
      <c r="M20" s="17"/>
      <c r="N20" s="17"/>
      <c r="O20" s="17">
        <v>1</v>
      </c>
      <c r="P20" s="10">
        <v>99</v>
      </c>
      <c r="Q20" s="10">
        <v>0</v>
      </c>
      <c r="R20" s="18" t="s">
        <v>27</v>
      </c>
    </row>
    <row r="21" spans="1:18" x14ac:dyDescent="0.25">
      <c r="A21" s="15" t="s">
        <v>41</v>
      </c>
      <c r="B21" s="16">
        <v>33</v>
      </c>
      <c r="C21" s="16">
        <v>3</v>
      </c>
      <c r="D21" s="9" t="s">
        <v>36</v>
      </c>
      <c r="E21" s="19">
        <v>825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0">
        <v>0</v>
      </c>
      <c r="Q21" s="10">
        <v>825</v>
      </c>
      <c r="R21" s="18" t="s">
        <v>27</v>
      </c>
    </row>
    <row r="22" spans="1:18" x14ac:dyDescent="0.25">
      <c r="A22" s="21" t="s">
        <v>42</v>
      </c>
      <c r="B22" s="22">
        <v>14</v>
      </c>
      <c r="C22" s="22">
        <v>1</v>
      </c>
      <c r="D22" s="23" t="s">
        <v>36</v>
      </c>
      <c r="E22" s="24">
        <v>350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6">
        <v>0</v>
      </c>
      <c r="Q22" s="26">
        <v>350</v>
      </c>
      <c r="R22" s="27" t="s">
        <v>27</v>
      </c>
    </row>
    <row r="23" spans="1:18" x14ac:dyDescent="0.25">
      <c r="A23" s="15" t="s">
        <v>43</v>
      </c>
      <c r="B23" s="16">
        <v>32</v>
      </c>
      <c r="C23" s="16">
        <v>3</v>
      </c>
      <c r="D23" s="9" t="s">
        <v>36</v>
      </c>
      <c r="E23" s="19">
        <v>800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0">
        <v>0</v>
      </c>
      <c r="Q23" s="10">
        <v>800</v>
      </c>
      <c r="R23" s="18" t="s">
        <v>44</v>
      </c>
    </row>
    <row r="24" spans="1:18" x14ac:dyDescent="0.25">
      <c r="A24" s="15" t="s">
        <v>45</v>
      </c>
      <c r="B24" s="16">
        <v>5</v>
      </c>
      <c r="C24" s="16">
        <v>1</v>
      </c>
      <c r="D24" s="9" t="s">
        <v>36</v>
      </c>
      <c r="E24" s="19">
        <v>125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0">
        <v>0</v>
      </c>
      <c r="Q24" s="10">
        <v>125</v>
      </c>
      <c r="R24" s="18" t="s">
        <v>44</v>
      </c>
    </row>
    <row r="25" spans="1:18" x14ac:dyDescent="0.25">
      <c r="A25" s="15" t="s">
        <v>46</v>
      </c>
      <c r="B25" s="16">
        <v>6</v>
      </c>
      <c r="C25" s="16">
        <v>1</v>
      </c>
      <c r="D25" s="9" t="s">
        <v>36</v>
      </c>
      <c r="E25" s="19">
        <v>150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0">
        <v>0</v>
      </c>
      <c r="Q25" s="10">
        <v>150</v>
      </c>
      <c r="R25" s="18" t="s">
        <v>44</v>
      </c>
    </row>
    <row r="26" spans="1:18" x14ac:dyDescent="0.25">
      <c r="A26" s="15" t="s">
        <v>47</v>
      </c>
      <c r="B26" s="16">
        <v>25</v>
      </c>
      <c r="C26" s="16">
        <v>2</v>
      </c>
      <c r="D26" s="9" t="s">
        <v>36</v>
      </c>
      <c r="E26" s="19">
        <v>625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0">
        <v>0</v>
      </c>
      <c r="Q26" s="10">
        <v>625</v>
      </c>
      <c r="R26" s="18" t="s">
        <v>44</v>
      </c>
    </row>
    <row r="27" spans="1:18" x14ac:dyDescent="0.25">
      <c r="A27" s="15" t="s">
        <v>48</v>
      </c>
      <c r="B27" s="16">
        <v>6</v>
      </c>
      <c r="C27" s="16">
        <v>1</v>
      </c>
      <c r="D27" s="9" t="s">
        <v>19</v>
      </c>
      <c r="E27" s="19">
        <v>300</v>
      </c>
      <c r="F27" s="17"/>
      <c r="G27" s="17"/>
      <c r="H27" s="17">
        <v>2</v>
      </c>
      <c r="I27" s="17">
        <v>2</v>
      </c>
      <c r="J27" s="17"/>
      <c r="K27" s="17"/>
      <c r="L27" s="17"/>
      <c r="M27" s="17"/>
      <c r="N27" s="17"/>
      <c r="O27" s="17"/>
      <c r="P27" s="10">
        <v>0</v>
      </c>
      <c r="Q27" s="10">
        <v>0</v>
      </c>
      <c r="R27" s="18" t="s">
        <v>44</v>
      </c>
    </row>
    <row r="28" spans="1:18" x14ac:dyDescent="0.25">
      <c r="A28" s="15" t="s">
        <v>49</v>
      </c>
      <c r="B28" s="16">
        <v>27</v>
      </c>
      <c r="C28" s="16">
        <v>2</v>
      </c>
      <c r="D28" s="9" t="s">
        <v>36</v>
      </c>
      <c r="E28" s="19">
        <v>675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0">
        <v>0</v>
      </c>
      <c r="Q28" s="10">
        <v>675</v>
      </c>
      <c r="R28" s="18" t="s">
        <v>44</v>
      </c>
    </row>
    <row r="29" spans="1:18" x14ac:dyDescent="0.25">
      <c r="A29" s="15" t="s">
        <v>50</v>
      </c>
      <c r="B29" s="16">
        <v>26</v>
      </c>
      <c r="C29" s="16">
        <v>2</v>
      </c>
      <c r="D29" s="9" t="s">
        <v>19</v>
      </c>
      <c r="E29" s="19">
        <v>1300</v>
      </c>
      <c r="F29" s="17"/>
      <c r="G29" s="17"/>
      <c r="H29" s="17"/>
      <c r="I29" s="17"/>
      <c r="J29" s="17">
        <v>0</v>
      </c>
      <c r="K29" s="17">
        <v>0</v>
      </c>
      <c r="L29" s="17">
        <v>1</v>
      </c>
      <c r="M29" s="17">
        <v>0</v>
      </c>
      <c r="N29" s="17">
        <v>0</v>
      </c>
      <c r="O29" s="17">
        <v>4</v>
      </c>
      <c r="P29" s="10">
        <v>0</v>
      </c>
      <c r="Q29" s="10">
        <v>0</v>
      </c>
      <c r="R29" s="18" t="s">
        <v>44</v>
      </c>
    </row>
    <row r="30" spans="1:18" x14ac:dyDescent="0.25">
      <c r="A30" s="15" t="s">
        <v>51</v>
      </c>
      <c r="B30" s="16">
        <v>12</v>
      </c>
      <c r="C30" s="16">
        <v>1</v>
      </c>
      <c r="D30" s="9" t="s">
        <v>19</v>
      </c>
      <c r="E30" s="19">
        <v>600</v>
      </c>
      <c r="F30" s="17"/>
      <c r="G30" s="17"/>
      <c r="H30" s="17"/>
      <c r="I30" s="17"/>
      <c r="J30" s="17">
        <v>4</v>
      </c>
      <c r="K30" s="17">
        <v>4</v>
      </c>
      <c r="L30" s="17"/>
      <c r="M30" s="17"/>
      <c r="N30" s="17"/>
      <c r="O30" s="17"/>
      <c r="P30" s="10">
        <v>0</v>
      </c>
      <c r="Q30" s="10">
        <v>0</v>
      </c>
      <c r="R30" s="18" t="s">
        <v>44</v>
      </c>
    </row>
    <row r="31" spans="1:18" x14ac:dyDescent="0.25">
      <c r="A31" s="15" t="s">
        <v>52</v>
      </c>
      <c r="B31" s="16">
        <v>15</v>
      </c>
      <c r="C31" s="16">
        <v>2</v>
      </c>
      <c r="D31" s="9" t="s">
        <v>19</v>
      </c>
      <c r="E31" s="19">
        <v>750</v>
      </c>
      <c r="F31" s="17">
        <v>1</v>
      </c>
      <c r="G31" s="17"/>
      <c r="H31" s="17">
        <v>1</v>
      </c>
      <c r="I31" s="17">
        <v>1</v>
      </c>
      <c r="J31" s="17">
        <v>1</v>
      </c>
      <c r="K31" s="17">
        <v>1</v>
      </c>
      <c r="L31" s="17">
        <v>1</v>
      </c>
      <c r="M31" s="17">
        <v>1</v>
      </c>
      <c r="N31" s="17">
        <v>1</v>
      </c>
      <c r="O31" s="17"/>
      <c r="P31" s="10">
        <v>0</v>
      </c>
      <c r="Q31" s="10">
        <v>0</v>
      </c>
      <c r="R31" s="18" t="s">
        <v>44</v>
      </c>
    </row>
    <row r="32" spans="1:18" x14ac:dyDescent="0.25">
      <c r="A32" s="21" t="s">
        <v>53</v>
      </c>
      <c r="B32" s="22">
        <v>19</v>
      </c>
      <c r="C32" s="22">
        <v>2</v>
      </c>
      <c r="D32" s="23" t="s">
        <v>19</v>
      </c>
      <c r="E32" s="24">
        <v>950</v>
      </c>
      <c r="F32" s="25"/>
      <c r="G32" s="25"/>
      <c r="H32" s="25">
        <v>2</v>
      </c>
      <c r="I32" s="25">
        <v>3</v>
      </c>
      <c r="J32" s="25">
        <v>3</v>
      </c>
      <c r="K32" s="25">
        <v>3</v>
      </c>
      <c r="L32" s="25">
        <v>3</v>
      </c>
      <c r="M32" s="25"/>
      <c r="N32" s="25"/>
      <c r="O32" s="25"/>
      <c r="P32" s="26">
        <v>30</v>
      </c>
      <c r="Q32" s="26">
        <v>0</v>
      </c>
      <c r="R32" s="27" t="s">
        <v>54</v>
      </c>
    </row>
    <row r="33" spans="1:18" x14ac:dyDescent="0.25">
      <c r="A33" s="21" t="s">
        <v>55</v>
      </c>
      <c r="B33" s="22">
        <v>13</v>
      </c>
      <c r="C33" s="22">
        <v>1</v>
      </c>
      <c r="D33" s="23" t="s">
        <v>36</v>
      </c>
      <c r="E33" s="24">
        <v>325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6">
        <v>0</v>
      </c>
      <c r="Q33" s="26">
        <v>325</v>
      </c>
      <c r="R33" s="27" t="s">
        <v>54</v>
      </c>
    </row>
    <row r="34" spans="1:18" x14ac:dyDescent="0.25">
      <c r="A34" s="15" t="s">
        <v>56</v>
      </c>
      <c r="B34" s="16">
        <v>23</v>
      </c>
      <c r="C34" s="16">
        <v>2</v>
      </c>
      <c r="D34" s="9" t="s">
        <v>19</v>
      </c>
      <c r="E34" s="19">
        <v>1150</v>
      </c>
      <c r="F34" s="17">
        <v>2</v>
      </c>
      <c r="G34" s="17"/>
      <c r="H34" s="17"/>
      <c r="I34" s="17"/>
      <c r="J34" s="17"/>
      <c r="K34" s="17"/>
      <c r="L34" s="17"/>
      <c r="M34" s="17"/>
      <c r="N34" s="17"/>
      <c r="O34" s="17">
        <v>2</v>
      </c>
      <c r="P34" s="10">
        <v>0</v>
      </c>
      <c r="Q34" s="10">
        <v>0</v>
      </c>
      <c r="R34" s="18" t="s">
        <v>54</v>
      </c>
    </row>
    <row r="35" spans="1:18" x14ac:dyDescent="0.25">
      <c r="A35" s="15" t="s">
        <v>57</v>
      </c>
      <c r="B35" s="16">
        <v>9</v>
      </c>
      <c r="C35" s="16">
        <v>1</v>
      </c>
      <c r="D35" s="9" t="s">
        <v>19</v>
      </c>
      <c r="E35" s="19">
        <v>450</v>
      </c>
      <c r="F35" s="17"/>
      <c r="G35" s="17"/>
      <c r="H35" s="17">
        <v>1</v>
      </c>
      <c r="I35" s="17"/>
      <c r="J35" s="17"/>
      <c r="K35" s="17"/>
      <c r="L35" s="17">
        <v>1</v>
      </c>
      <c r="M35" s="17"/>
      <c r="N35" s="17"/>
      <c r="O35" s="17">
        <v>1</v>
      </c>
      <c r="P35" s="10">
        <v>0</v>
      </c>
      <c r="Q35" s="10">
        <v>0</v>
      </c>
      <c r="R35" s="18" t="s">
        <v>58</v>
      </c>
    </row>
    <row r="36" spans="1:18" x14ac:dyDescent="0.25">
      <c r="A36" s="15" t="s">
        <v>59</v>
      </c>
      <c r="B36" s="16">
        <v>7</v>
      </c>
      <c r="C36" s="16">
        <v>1</v>
      </c>
      <c r="D36" s="9" t="s">
        <v>36</v>
      </c>
      <c r="E36" s="19">
        <v>175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0">
        <v>0</v>
      </c>
      <c r="Q36" s="10">
        <v>175</v>
      </c>
      <c r="R36" s="18" t="s">
        <v>58</v>
      </c>
    </row>
    <row r="37" spans="1:18" x14ac:dyDescent="0.25">
      <c r="A37" s="15" t="s">
        <v>60</v>
      </c>
      <c r="B37" s="16">
        <v>29</v>
      </c>
      <c r="C37" s="16">
        <v>2</v>
      </c>
      <c r="D37" s="9" t="s">
        <v>36</v>
      </c>
      <c r="E37" s="19">
        <v>725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0">
        <v>0</v>
      </c>
      <c r="Q37" s="10">
        <v>725</v>
      </c>
      <c r="R37" s="18" t="s">
        <v>58</v>
      </c>
    </row>
    <row r="38" spans="1:18" x14ac:dyDescent="0.25">
      <c r="A38" s="15" t="s">
        <v>61</v>
      </c>
      <c r="B38" s="16">
        <v>16</v>
      </c>
      <c r="C38" s="16">
        <v>2</v>
      </c>
      <c r="D38" s="9" t="s">
        <v>19</v>
      </c>
      <c r="E38" s="19">
        <v>800</v>
      </c>
      <c r="F38" s="17"/>
      <c r="G38" s="17">
        <v>1</v>
      </c>
      <c r="H38" s="17">
        <v>3</v>
      </c>
      <c r="I38" s="17"/>
      <c r="J38" s="17"/>
      <c r="K38" s="17"/>
      <c r="L38" s="17"/>
      <c r="M38" s="17"/>
      <c r="N38" s="17"/>
      <c r="O38" s="17"/>
      <c r="P38" s="10">
        <v>0</v>
      </c>
      <c r="Q38" s="10">
        <v>0</v>
      </c>
      <c r="R38" s="18" t="s">
        <v>58</v>
      </c>
    </row>
    <row r="39" spans="1:18" x14ac:dyDescent="0.25">
      <c r="A39" s="15" t="s">
        <v>62</v>
      </c>
      <c r="B39" s="16">
        <v>19</v>
      </c>
      <c r="C39" s="16">
        <v>2</v>
      </c>
      <c r="D39" s="9" t="s">
        <v>36</v>
      </c>
      <c r="E39" s="19">
        <v>475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0">
        <v>0</v>
      </c>
      <c r="Q39" s="10">
        <v>475</v>
      </c>
      <c r="R39" s="18" t="s">
        <v>58</v>
      </c>
    </row>
    <row r="40" spans="1:18" x14ac:dyDescent="0.25">
      <c r="A40" s="15" t="s">
        <v>63</v>
      </c>
      <c r="B40" s="16">
        <v>16</v>
      </c>
      <c r="C40" s="16">
        <v>2</v>
      </c>
      <c r="D40" s="9" t="s">
        <v>36</v>
      </c>
      <c r="E40" s="19">
        <v>400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0">
        <v>0</v>
      </c>
      <c r="Q40" s="10">
        <v>400</v>
      </c>
      <c r="R40" s="18" t="s">
        <v>58</v>
      </c>
    </row>
    <row r="41" spans="1:18" x14ac:dyDescent="0.25">
      <c r="A41" s="15" t="s">
        <v>64</v>
      </c>
      <c r="B41" s="16">
        <v>5</v>
      </c>
      <c r="C41" s="16">
        <v>1</v>
      </c>
      <c r="D41" s="9" t="s">
        <v>36</v>
      </c>
      <c r="E41" s="19">
        <v>125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0">
        <v>0</v>
      </c>
      <c r="Q41" s="10">
        <v>125</v>
      </c>
      <c r="R41" s="18" t="s">
        <v>58</v>
      </c>
    </row>
    <row r="42" spans="1:18" x14ac:dyDescent="0.25">
      <c r="A42" s="15" t="s">
        <v>65</v>
      </c>
      <c r="B42" s="16">
        <v>15</v>
      </c>
      <c r="C42" s="16">
        <v>2</v>
      </c>
      <c r="D42" s="9" t="s">
        <v>19</v>
      </c>
      <c r="E42" s="19">
        <v>750</v>
      </c>
      <c r="F42" s="17"/>
      <c r="G42" s="17"/>
      <c r="H42" s="17"/>
      <c r="I42" s="17">
        <v>4</v>
      </c>
      <c r="J42" s="17">
        <v>4</v>
      </c>
      <c r="K42" s="17">
        <v>2</v>
      </c>
      <c r="L42" s="17"/>
      <c r="M42" s="17"/>
      <c r="N42" s="17"/>
      <c r="O42" s="17"/>
      <c r="P42" s="10">
        <v>0</v>
      </c>
      <c r="Q42" s="10">
        <v>0</v>
      </c>
      <c r="R42" s="18" t="s">
        <v>58</v>
      </c>
    </row>
    <row r="43" spans="1:18" x14ac:dyDescent="0.25">
      <c r="A43" s="15" t="s">
        <v>66</v>
      </c>
      <c r="B43" s="16">
        <v>8</v>
      </c>
      <c r="C43" s="16">
        <v>1</v>
      </c>
      <c r="D43" s="9" t="s">
        <v>36</v>
      </c>
      <c r="E43" s="19">
        <v>200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0">
        <v>0</v>
      </c>
      <c r="Q43" s="10">
        <v>200</v>
      </c>
      <c r="R43" s="18" t="s">
        <v>58</v>
      </c>
    </row>
    <row r="44" spans="1:18" x14ac:dyDescent="0.25">
      <c r="A44" s="15" t="s">
        <v>67</v>
      </c>
      <c r="B44" s="16">
        <v>18</v>
      </c>
      <c r="C44" s="16">
        <v>2</v>
      </c>
      <c r="D44" s="9" t="s">
        <v>19</v>
      </c>
      <c r="E44" s="19">
        <v>900</v>
      </c>
      <c r="F44" s="17"/>
      <c r="G44" s="17"/>
      <c r="H44" s="17"/>
      <c r="I44" s="17">
        <v>12</v>
      </c>
      <c r="J44" s="17"/>
      <c r="K44" s="17"/>
      <c r="L44" s="17"/>
      <c r="M44" s="17"/>
      <c r="N44" s="17"/>
      <c r="O44" s="17"/>
      <c r="P44" s="10">
        <v>0</v>
      </c>
      <c r="Q44" s="10">
        <v>0</v>
      </c>
      <c r="R44" s="18" t="s">
        <v>58</v>
      </c>
    </row>
    <row r="45" spans="1:18" x14ac:dyDescent="0.25">
      <c r="A45" s="21" t="s">
        <v>68</v>
      </c>
      <c r="B45" s="22">
        <v>18</v>
      </c>
      <c r="C45" s="22">
        <v>2</v>
      </c>
      <c r="D45" s="23" t="s">
        <v>19</v>
      </c>
      <c r="E45" s="24">
        <v>900</v>
      </c>
      <c r="F45" s="25"/>
      <c r="G45" s="25"/>
      <c r="H45" s="25"/>
      <c r="I45" s="25"/>
      <c r="J45" s="25">
        <v>13</v>
      </c>
      <c r="K45" s="25"/>
      <c r="L45" s="25"/>
      <c r="M45" s="25"/>
      <c r="N45" s="25"/>
      <c r="O45" s="25"/>
      <c r="P45" s="26">
        <v>10</v>
      </c>
      <c r="Q45" s="26">
        <v>0</v>
      </c>
      <c r="R45" s="27" t="s">
        <v>58</v>
      </c>
    </row>
    <row r="46" spans="1:18" x14ac:dyDescent="0.25">
      <c r="A46" s="15" t="s">
        <v>69</v>
      </c>
      <c r="B46" s="16">
        <v>9</v>
      </c>
      <c r="C46" s="16">
        <v>1</v>
      </c>
      <c r="D46" s="9" t="s">
        <v>19</v>
      </c>
      <c r="E46" s="19">
        <v>450</v>
      </c>
      <c r="F46" s="17">
        <v>1</v>
      </c>
      <c r="G46" s="17">
        <v>1</v>
      </c>
      <c r="H46" s="17"/>
      <c r="I46" s="17"/>
      <c r="J46" s="17"/>
      <c r="K46" s="17"/>
      <c r="L46" s="17"/>
      <c r="M46" s="17"/>
      <c r="N46" s="17"/>
      <c r="O46" s="17"/>
      <c r="P46" s="10">
        <v>0</v>
      </c>
      <c r="Q46" s="10">
        <v>0</v>
      </c>
      <c r="R46" s="18" t="s">
        <v>58</v>
      </c>
    </row>
    <row r="47" spans="1:18" x14ac:dyDescent="0.25">
      <c r="A47" s="15" t="s">
        <v>70</v>
      </c>
      <c r="B47" s="16">
        <v>17</v>
      </c>
      <c r="C47" s="16">
        <v>2</v>
      </c>
      <c r="D47" s="9" t="s">
        <v>36</v>
      </c>
      <c r="E47" s="19">
        <v>425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0">
        <v>0</v>
      </c>
      <c r="Q47" s="10">
        <v>425</v>
      </c>
      <c r="R47" s="18" t="s">
        <v>58</v>
      </c>
    </row>
    <row r="48" spans="1:18" x14ac:dyDescent="0.25">
      <c r="A48" s="21" t="s">
        <v>71</v>
      </c>
      <c r="B48" s="22">
        <v>50</v>
      </c>
      <c r="C48" s="22">
        <v>3</v>
      </c>
      <c r="D48" s="23" t="s">
        <v>36</v>
      </c>
      <c r="E48" s="24">
        <v>1250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6">
        <v>0</v>
      </c>
      <c r="Q48" s="26">
        <v>1250</v>
      </c>
      <c r="R48" s="27" t="s">
        <v>72</v>
      </c>
    </row>
    <row r="49" spans="1:18" x14ac:dyDescent="0.25">
      <c r="A49" s="15" t="s">
        <v>73</v>
      </c>
      <c r="B49" s="16">
        <v>6</v>
      </c>
      <c r="C49" s="16">
        <v>1</v>
      </c>
      <c r="D49" s="9" t="s">
        <v>19</v>
      </c>
      <c r="E49" s="19">
        <v>300</v>
      </c>
      <c r="F49" s="17"/>
      <c r="G49" s="17"/>
      <c r="H49" s="17"/>
      <c r="I49" s="17"/>
      <c r="J49" s="17"/>
      <c r="K49" s="17"/>
      <c r="L49" s="17">
        <v>2</v>
      </c>
      <c r="M49" s="17">
        <v>2</v>
      </c>
      <c r="N49" s="17">
        <v>1</v>
      </c>
      <c r="O49" s="17"/>
      <c r="P49" s="10">
        <v>50</v>
      </c>
      <c r="Q49" s="10">
        <v>0</v>
      </c>
      <c r="R49" s="18" t="s">
        <v>72</v>
      </c>
    </row>
    <row r="50" spans="1:18" x14ac:dyDescent="0.25">
      <c r="A50" s="15" t="s">
        <v>74</v>
      </c>
      <c r="B50" s="16">
        <v>17</v>
      </c>
      <c r="C50" s="16">
        <v>2</v>
      </c>
      <c r="D50" s="9" t="s">
        <v>36</v>
      </c>
      <c r="E50" s="19">
        <v>425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0">
        <v>0</v>
      </c>
      <c r="Q50" s="10">
        <v>425</v>
      </c>
      <c r="R50" s="18" t="s">
        <v>72</v>
      </c>
    </row>
    <row r="51" spans="1:18" x14ac:dyDescent="0.25">
      <c r="A51" s="15" t="s">
        <v>75</v>
      </c>
      <c r="B51" s="16">
        <v>19</v>
      </c>
      <c r="C51" s="16">
        <v>2</v>
      </c>
      <c r="D51" s="9" t="s">
        <v>19</v>
      </c>
      <c r="E51" s="19">
        <v>950</v>
      </c>
      <c r="F51" s="17"/>
      <c r="G51" s="17"/>
      <c r="H51" s="17"/>
      <c r="I51" s="17"/>
      <c r="J51" s="17"/>
      <c r="K51" s="17">
        <v>4</v>
      </c>
      <c r="L51" s="17">
        <v>3</v>
      </c>
      <c r="M51" s="17">
        <v>3</v>
      </c>
      <c r="N51" s="17">
        <v>3</v>
      </c>
      <c r="O51" s="17"/>
      <c r="P51" s="10">
        <v>0</v>
      </c>
      <c r="Q51" s="10">
        <v>0</v>
      </c>
      <c r="R51" s="18" t="s">
        <v>72</v>
      </c>
    </row>
    <row r="52" spans="1:18" x14ac:dyDescent="0.25">
      <c r="A52" s="15" t="s">
        <v>76</v>
      </c>
      <c r="B52" s="16">
        <v>40</v>
      </c>
      <c r="C52" s="16">
        <v>3</v>
      </c>
      <c r="D52" s="9" t="s">
        <v>19</v>
      </c>
      <c r="E52" s="19">
        <v>2000</v>
      </c>
      <c r="F52" s="17"/>
      <c r="G52" s="17"/>
      <c r="H52" s="17">
        <v>8</v>
      </c>
      <c r="I52" s="17">
        <v>8</v>
      </c>
      <c r="J52" s="17">
        <v>6</v>
      </c>
      <c r="K52" s="17">
        <v>6</v>
      </c>
      <c r="L52" s="17"/>
      <c r="M52" s="17"/>
      <c r="N52" s="17"/>
      <c r="O52" s="17"/>
      <c r="P52" s="10">
        <v>0</v>
      </c>
      <c r="Q52" s="10">
        <v>0</v>
      </c>
      <c r="R52" s="18" t="s">
        <v>72</v>
      </c>
    </row>
    <row r="53" spans="1:18" x14ac:dyDescent="0.25">
      <c r="A53" s="15" t="s">
        <v>77</v>
      </c>
      <c r="B53" s="16">
        <v>16</v>
      </c>
      <c r="C53" s="16">
        <v>2</v>
      </c>
      <c r="D53" s="9" t="s">
        <v>36</v>
      </c>
      <c r="E53" s="19">
        <v>400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0">
        <v>0</v>
      </c>
      <c r="Q53" s="10">
        <v>400</v>
      </c>
      <c r="R53" s="18" t="s">
        <v>72</v>
      </c>
    </row>
    <row r="54" spans="1:18" x14ac:dyDescent="0.25">
      <c r="A54" s="15" t="s">
        <v>78</v>
      </c>
      <c r="B54" s="16">
        <v>8</v>
      </c>
      <c r="C54" s="16">
        <v>1</v>
      </c>
      <c r="D54" s="9" t="s">
        <v>36</v>
      </c>
      <c r="E54" s="19">
        <v>200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0">
        <v>0</v>
      </c>
      <c r="Q54" s="10">
        <v>200</v>
      </c>
      <c r="R54" s="18" t="s">
        <v>72</v>
      </c>
    </row>
    <row r="55" spans="1:18" x14ac:dyDescent="0.25">
      <c r="A55" s="15" t="s">
        <v>79</v>
      </c>
      <c r="B55" s="16">
        <v>21</v>
      </c>
      <c r="C55" s="16">
        <v>2</v>
      </c>
      <c r="D55" s="9" t="s">
        <v>36</v>
      </c>
      <c r="E55" s="19">
        <v>525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0">
        <v>0</v>
      </c>
      <c r="Q55" s="10">
        <v>525</v>
      </c>
      <c r="R55" s="18" t="s">
        <v>72</v>
      </c>
    </row>
    <row r="56" spans="1:18" x14ac:dyDescent="0.25">
      <c r="A56" s="15" t="s">
        <v>80</v>
      </c>
      <c r="B56" s="16">
        <v>35</v>
      </c>
      <c r="C56" s="16">
        <v>3</v>
      </c>
      <c r="D56" s="9" t="s">
        <v>36</v>
      </c>
      <c r="E56" s="19">
        <v>875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0">
        <v>0</v>
      </c>
      <c r="Q56" s="10">
        <v>875</v>
      </c>
      <c r="R56" s="18" t="s">
        <v>72</v>
      </c>
    </row>
    <row r="57" spans="1:18" x14ac:dyDescent="0.25">
      <c r="A57" s="21" t="s">
        <v>81</v>
      </c>
      <c r="B57" s="22">
        <v>40</v>
      </c>
      <c r="C57" s="22">
        <v>3</v>
      </c>
      <c r="D57" s="23" t="s">
        <v>36</v>
      </c>
      <c r="E57" s="24">
        <v>1000</v>
      </c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6">
        <v>0</v>
      </c>
      <c r="Q57" s="26">
        <v>1000</v>
      </c>
      <c r="R57" s="27" t="s">
        <v>82</v>
      </c>
    </row>
    <row r="58" spans="1:18" x14ac:dyDescent="0.25">
      <c r="A58" s="15" t="s">
        <v>83</v>
      </c>
      <c r="B58" s="16">
        <v>23</v>
      </c>
      <c r="C58" s="16">
        <v>2</v>
      </c>
      <c r="D58" s="9" t="s">
        <v>19</v>
      </c>
      <c r="E58" s="19">
        <v>1150</v>
      </c>
      <c r="F58" s="17"/>
      <c r="G58" s="17"/>
      <c r="H58" s="17"/>
      <c r="I58" s="17">
        <v>16</v>
      </c>
      <c r="J58" s="17"/>
      <c r="K58" s="17"/>
      <c r="L58" s="17"/>
      <c r="M58" s="17"/>
      <c r="N58" s="17"/>
      <c r="O58" s="17"/>
      <c r="P58" s="10">
        <v>0</v>
      </c>
      <c r="Q58" s="10">
        <v>0</v>
      </c>
      <c r="R58" s="18" t="s">
        <v>82</v>
      </c>
    </row>
    <row r="59" spans="1:18" x14ac:dyDescent="0.25">
      <c r="A59" s="21" t="s">
        <v>84</v>
      </c>
      <c r="B59" s="22">
        <v>5</v>
      </c>
      <c r="C59" s="22">
        <v>1</v>
      </c>
      <c r="D59" s="23" t="s">
        <v>36</v>
      </c>
      <c r="E59" s="24">
        <v>125</v>
      </c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6">
        <v>0</v>
      </c>
      <c r="Q59" s="26">
        <v>125</v>
      </c>
      <c r="R59" s="27" t="s">
        <v>82</v>
      </c>
    </row>
    <row r="60" spans="1:18" x14ac:dyDescent="0.25">
      <c r="A60" s="15" t="s">
        <v>85</v>
      </c>
      <c r="B60" s="16">
        <v>14</v>
      </c>
      <c r="C60" s="16">
        <v>1</v>
      </c>
      <c r="D60" s="9" t="s">
        <v>36</v>
      </c>
      <c r="E60" s="19">
        <v>350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0">
        <v>0</v>
      </c>
      <c r="Q60" s="10">
        <v>350</v>
      </c>
      <c r="R60" s="18" t="s">
        <v>82</v>
      </c>
    </row>
    <row r="61" spans="1:18" x14ac:dyDescent="0.25">
      <c r="A61" s="15" t="s">
        <v>86</v>
      </c>
      <c r="B61" s="16">
        <v>5</v>
      </c>
      <c r="C61" s="16">
        <v>1</v>
      </c>
      <c r="D61" s="9" t="s">
        <v>19</v>
      </c>
      <c r="E61" s="19">
        <v>250</v>
      </c>
      <c r="F61" s="17"/>
      <c r="G61" s="17"/>
      <c r="H61" s="17"/>
      <c r="I61" s="17"/>
      <c r="J61" s="17">
        <v>1</v>
      </c>
      <c r="K61" s="17">
        <v>1</v>
      </c>
      <c r="L61" s="17">
        <v>1</v>
      </c>
      <c r="M61" s="17"/>
      <c r="N61" s="17"/>
      <c r="O61" s="17"/>
      <c r="P61" s="10">
        <v>0</v>
      </c>
      <c r="Q61" s="10">
        <v>0</v>
      </c>
      <c r="R61" s="18" t="s">
        <v>82</v>
      </c>
    </row>
    <row r="62" spans="1:18" x14ac:dyDescent="0.25">
      <c r="A62" s="15" t="s">
        <v>87</v>
      </c>
      <c r="B62" s="16">
        <v>100</v>
      </c>
      <c r="C62" s="16">
        <v>4</v>
      </c>
      <c r="D62" s="9" t="s">
        <v>36</v>
      </c>
      <c r="E62" s="19">
        <v>2500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0">
        <v>0</v>
      </c>
      <c r="Q62" s="10">
        <v>2500</v>
      </c>
      <c r="R62" s="18" t="s">
        <v>82</v>
      </c>
    </row>
    <row r="63" spans="1:18" x14ac:dyDescent="0.25">
      <c r="A63" s="15" t="s">
        <v>88</v>
      </c>
      <c r="B63" s="16">
        <v>18</v>
      </c>
      <c r="C63" s="16">
        <v>2</v>
      </c>
      <c r="D63" s="9" t="s">
        <v>19</v>
      </c>
      <c r="E63" s="19">
        <v>900</v>
      </c>
      <c r="F63" s="17">
        <v>1</v>
      </c>
      <c r="G63" s="17">
        <v>1</v>
      </c>
      <c r="H63" s="17"/>
      <c r="I63" s="17">
        <v>1</v>
      </c>
      <c r="J63" s="17">
        <v>1</v>
      </c>
      <c r="K63" s="17">
        <v>1</v>
      </c>
      <c r="L63" s="17"/>
      <c r="M63" s="17"/>
      <c r="N63" s="17"/>
      <c r="O63" s="17">
        <v>1</v>
      </c>
      <c r="P63" s="10">
        <v>19</v>
      </c>
      <c r="Q63" s="10">
        <v>0</v>
      </c>
      <c r="R63" s="18" t="s">
        <v>82</v>
      </c>
    </row>
    <row r="64" spans="1:18" x14ac:dyDescent="0.25">
      <c r="A64" s="15" t="s">
        <v>89</v>
      </c>
      <c r="B64" s="16">
        <v>13</v>
      </c>
      <c r="C64" s="16">
        <v>1</v>
      </c>
      <c r="D64" s="9" t="s">
        <v>19</v>
      </c>
      <c r="E64" s="19">
        <v>650</v>
      </c>
      <c r="F64" s="17"/>
      <c r="G64" s="17">
        <v>4</v>
      </c>
      <c r="H64" s="17"/>
      <c r="I64" s="17"/>
      <c r="J64" s="17"/>
      <c r="K64" s="17"/>
      <c r="L64" s="17"/>
      <c r="M64" s="17"/>
      <c r="N64" s="17"/>
      <c r="O64" s="17"/>
      <c r="P64" s="10">
        <v>0</v>
      </c>
      <c r="Q64" s="10">
        <v>0</v>
      </c>
      <c r="R64" s="18" t="s">
        <v>82</v>
      </c>
    </row>
    <row r="65" spans="1:18" x14ac:dyDescent="0.25">
      <c r="A65" s="15" t="s">
        <v>90</v>
      </c>
      <c r="B65" s="16">
        <v>30</v>
      </c>
      <c r="C65" s="16">
        <v>3</v>
      </c>
      <c r="D65" s="9" t="s">
        <v>36</v>
      </c>
      <c r="E65" s="19">
        <v>750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0">
        <v>0</v>
      </c>
      <c r="Q65" s="10">
        <v>750</v>
      </c>
      <c r="R65" s="18" t="s">
        <v>82</v>
      </c>
    </row>
    <row r="66" spans="1:18" x14ac:dyDescent="0.25">
      <c r="A66" s="15" t="s">
        <v>91</v>
      </c>
      <c r="B66" s="16">
        <v>45</v>
      </c>
      <c r="C66" s="16">
        <v>3</v>
      </c>
      <c r="D66" s="9" t="s">
        <v>19</v>
      </c>
      <c r="E66" s="19">
        <v>2250</v>
      </c>
      <c r="F66" s="17">
        <v>4</v>
      </c>
      <c r="G66" s="17"/>
      <c r="H66" s="17"/>
      <c r="I66" s="17"/>
      <c r="J66" s="17"/>
      <c r="K66" s="17"/>
      <c r="L66" s="17">
        <v>2</v>
      </c>
      <c r="M66" s="17"/>
      <c r="N66" s="17"/>
      <c r="O66" s="17"/>
      <c r="P66" s="10">
        <v>0</v>
      </c>
      <c r="Q66" s="10">
        <v>0</v>
      </c>
      <c r="R66" s="18" t="s">
        <v>82</v>
      </c>
    </row>
    <row r="67" spans="1:18" x14ac:dyDescent="0.25">
      <c r="A67" s="15" t="s">
        <v>92</v>
      </c>
      <c r="B67" s="16">
        <v>23</v>
      </c>
      <c r="C67" s="16">
        <v>2</v>
      </c>
      <c r="D67" s="9" t="s">
        <v>19</v>
      </c>
      <c r="E67" s="19">
        <v>1150</v>
      </c>
      <c r="F67" s="17"/>
      <c r="G67" s="17"/>
      <c r="H67" s="17"/>
      <c r="I67" s="17"/>
      <c r="J67" s="17"/>
      <c r="K67" s="17"/>
      <c r="L67" s="17">
        <v>16</v>
      </c>
      <c r="M67" s="17"/>
      <c r="N67" s="17"/>
      <c r="O67" s="17"/>
      <c r="P67" s="10">
        <v>0</v>
      </c>
      <c r="Q67" s="10">
        <v>0</v>
      </c>
      <c r="R67" s="18" t="s">
        <v>82</v>
      </c>
    </row>
    <row r="68" spans="1:18" x14ac:dyDescent="0.25">
      <c r="A68" s="15" t="s">
        <v>93</v>
      </c>
      <c r="B68" s="16">
        <v>6</v>
      </c>
      <c r="C68" s="16">
        <v>1</v>
      </c>
      <c r="D68" s="9" t="s">
        <v>36</v>
      </c>
      <c r="E68" s="19">
        <v>150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0">
        <v>0</v>
      </c>
      <c r="Q68" s="10">
        <v>150</v>
      </c>
      <c r="R68" s="18" t="s">
        <v>82</v>
      </c>
    </row>
    <row r="69" spans="1:18" x14ac:dyDescent="0.25">
      <c r="A69" s="15" t="s">
        <v>94</v>
      </c>
      <c r="B69" s="16">
        <v>18</v>
      </c>
      <c r="C69" s="16">
        <v>2</v>
      </c>
      <c r="D69" s="9" t="s">
        <v>19</v>
      </c>
      <c r="E69" s="19">
        <v>900</v>
      </c>
      <c r="F69" s="17"/>
      <c r="G69" s="17"/>
      <c r="H69" s="17"/>
      <c r="I69" s="17">
        <v>5</v>
      </c>
      <c r="J69" s="17">
        <v>5</v>
      </c>
      <c r="K69" s="17">
        <v>5</v>
      </c>
      <c r="L69" s="17"/>
      <c r="M69" s="17"/>
      <c r="N69" s="17"/>
      <c r="O69" s="17"/>
      <c r="P69" s="10">
        <v>150</v>
      </c>
      <c r="Q69" s="10">
        <v>0</v>
      </c>
      <c r="R69" s="18" t="s">
        <v>82</v>
      </c>
    </row>
    <row r="70" spans="1:18" x14ac:dyDescent="0.25">
      <c r="A70" s="15" t="s">
        <v>95</v>
      </c>
      <c r="B70" s="16">
        <v>30</v>
      </c>
      <c r="C70" s="16">
        <v>3</v>
      </c>
      <c r="D70" s="9" t="s">
        <v>19</v>
      </c>
      <c r="E70" s="19">
        <v>1500</v>
      </c>
      <c r="F70" s="17">
        <v>1</v>
      </c>
      <c r="G70" s="17">
        <v>2</v>
      </c>
      <c r="H70" s="17"/>
      <c r="I70" s="17"/>
      <c r="J70" s="17"/>
      <c r="K70" s="17"/>
      <c r="L70" s="17">
        <v>3</v>
      </c>
      <c r="M70" s="17">
        <v>3</v>
      </c>
      <c r="N70" s="17">
        <v>3</v>
      </c>
      <c r="O70" s="17">
        <v>1</v>
      </c>
      <c r="P70" s="10">
        <v>0</v>
      </c>
      <c r="Q70" s="10">
        <v>0</v>
      </c>
      <c r="R70" s="18" t="s">
        <v>82</v>
      </c>
    </row>
    <row r="71" spans="1:18" x14ac:dyDescent="0.25">
      <c r="A71" s="15" t="s">
        <v>96</v>
      </c>
      <c r="B71" s="16">
        <v>30</v>
      </c>
      <c r="C71" s="16">
        <v>3</v>
      </c>
      <c r="D71" s="9" t="s">
        <v>19</v>
      </c>
      <c r="E71" s="19">
        <v>1500</v>
      </c>
      <c r="F71" s="17"/>
      <c r="G71" s="17"/>
      <c r="H71" s="17"/>
      <c r="I71" s="17"/>
      <c r="J71" s="17"/>
      <c r="K71" s="17">
        <v>1</v>
      </c>
      <c r="L71" s="17">
        <v>1</v>
      </c>
      <c r="M71" s="17">
        <v>1</v>
      </c>
      <c r="N71" s="17">
        <v>1</v>
      </c>
      <c r="O71" s="17">
        <v>4</v>
      </c>
      <c r="P71" s="10">
        <v>0</v>
      </c>
      <c r="Q71" s="10">
        <v>0</v>
      </c>
      <c r="R71" s="18" t="s">
        <v>97</v>
      </c>
    </row>
    <row r="72" spans="1:18" x14ac:dyDescent="0.25">
      <c r="A72" s="21" t="s">
        <v>98</v>
      </c>
      <c r="B72" s="22">
        <v>25</v>
      </c>
      <c r="C72" s="22">
        <v>2</v>
      </c>
      <c r="D72" s="23" t="s">
        <v>19</v>
      </c>
      <c r="E72" s="24">
        <v>1250</v>
      </c>
      <c r="F72" s="25"/>
      <c r="G72" s="25"/>
      <c r="H72" s="25"/>
      <c r="I72" s="25"/>
      <c r="J72" s="25"/>
      <c r="K72" s="25">
        <v>3</v>
      </c>
      <c r="L72" s="25">
        <v>2</v>
      </c>
      <c r="M72" s="25">
        <v>2</v>
      </c>
      <c r="N72" s="25">
        <v>2</v>
      </c>
      <c r="O72" s="25">
        <v>2</v>
      </c>
      <c r="P72" s="26">
        <v>0</v>
      </c>
      <c r="Q72" s="26">
        <v>0</v>
      </c>
      <c r="R72" s="27" t="s">
        <v>97</v>
      </c>
    </row>
    <row r="73" spans="1:18" x14ac:dyDescent="0.25">
      <c r="A73" s="15" t="s">
        <v>99</v>
      </c>
      <c r="B73" s="16">
        <v>7</v>
      </c>
      <c r="C73" s="16">
        <v>1</v>
      </c>
      <c r="D73" s="9" t="s">
        <v>36</v>
      </c>
      <c r="E73" s="19">
        <v>175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0">
        <v>0</v>
      </c>
      <c r="Q73" s="10">
        <v>175</v>
      </c>
      <c r="R73" s="18" t="s">
        <v>97</v>
      </c>
    </row>
    <row r="74" spans="1:18" x14ac:dyDescent="0.25">
      <c r="A74" s="21" t="s">
        <v>100</v>
      </c>
      <c r="B74" s="22">
        <v>40</v>
      </c>
      <c r="C74" s="22">
        <v>3</v>
      </c>
      <c r="D74" s="23" t="s">
        <v>19</v>
      </c>
      <c r="E74" s="24">
        <v>2000</v>
      </c>
      <c r="F74" s="25"/>
      <c r="G74" s="25"/>
      <c r="H74" s="25">
        <v>4</v>
      </c>
      <c r="I74" s="25">
        <v>8</v>
      </c>
      <c r="J74" s="25">
        <v>8</v>
      </c>
      <c r="K74" s="25">
        <v>8</v>
      </c>
      <c r="L74" s="25"/>
      <c r="M74" s="25"/>
      <c r="N74" s="25"/>
      <c r="O74" s="25"/>
      <c r="P74" s="26">
        <v>0</v>
      </c>
      <c r="Q74" s="26">
        <v>0</v>
      </c>
      <c r="R74" s="27" t="s">
        <v>97</v>
      </c>
    </row>
    <row r="75" spans="1:18" x14ac:dyDescent="0.25">
      <c r="A75" s="15" t="s">
        <v>101</v>
      </c>
      <c r="B75" s="16">
        <v>22</v>
      </c>
      <c r="C75" s="16">
        <v>2</v>
      </c>
      <c r="D75" s="9" t="s">
        <v>36</v>
      </c>
      <c r="E75" s="19">
        <v>550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0">
        <v>0</v>
      </c>
      <c r="Q75" s="10">
        <v>550</v>
      </c>
      <c r="R75" s="18" t="s">
        <v>97</v>
      </c>
    </row>
    <row r="76" spans="1:18" x14ac:dyDescent="0.25">
      <c r="A76" s="15" t="s">
        <v>102</v>
      </c>
      <c r="B76" s="16">
        <v>45</v>
      </c>
      <c r="C76" s="16">
        <v>3</v>
      </c>
      <c r="D76" s="9" t="s">
        <v>36</v>
      </c>
      <c r="E76" s="19">
        <v>1125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0">
        <v>0</v>
      </c>
      <c r="Q76" s="10">
        <v>1125</v>
      </c>
      <c r="R76" s="18" t="s">
        <v>97</v>
      </c>
    </row>
    <row r="77" spans="1:18" x14ac:dyDescent="0.25">
      <c r="A77" s="15" t="s">
        <v>103</v>
      </c>
      <c r="B77" s="16">
        <v>49</v>
      </c>
      <c r="C77" s="16">
        <v>3</v>
      </c>
      <c r="D77" s="9" t="s">
        <v>36</v>
      </c>
      <c r="E77" s="19">
        <v>1225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0">
        <v>0</v>
      </c>
      <c r="Q77" s="10">
        <v>1225</v>
      </c>
      <c r="R77" s="18" t="s">
        <v>97</v>
      </c>
    </row>
    <row r="78" spans="1:18" x14ac:dyDescent="0.25">
      <c r="A78" s="21" t="s">
        <v>104</v>
      </c>
      <c r="B78" s="22">
        <v>11</v>
      </c>
      <c r="C78" s="22">
        <v>1</v>
      </c>
      <c r="D78" s="23" t="s">
        <v>19</v>
      </c>
      <c r="E78" s="24">
        <v>550</v>
      </c>
      <c r="F78" s="25"/>
      <c r="G78" s="25"/>
      <c r="H78" s="25"/>
      <c r="I78" s="25"/>
      <c r="J78" s="25"/>
      <c r="K78" s="25"/>
      <c r="L78" s="25"/>
      <c r="M78" s="25"/>
      <c r="N78" s="25"/>
      <c r="O78" s="25">
        <v>2</v>
      </c>
      <c r="P78" s="26">
        <v>48</v>
      </c>
      <c r="Q78" s="26">
        <v>0</v>
      </c>
      <c r="R78" s="27" t="s">
        <v>97</v>
      </c>
    </row>
    <row r="79" spans="1:18" x14ac:dyDescent="0.25">
      <c r="A79" s="15" t="s">
        <v>105</v>
      </c>
      <c r="B79" s="16">
        <v>39</v>
      </c>
      <c r="C79" s="16">
        <v>3</v>
      </c>
      <c r="D79" s="9" t="s">
        <v>19</v>
      </c>
      <c r="E79" s="19">
        <v>1950</v>
      </c>
      <c r="F79" s="17">
        <v>3</v>
      </c>
      <c r="G79" s="17">
        <v>3</v>
      </c>
      <c r="H79" s="17"/>
      <c r="I79" s="17"/>
      <c r="J79" s="17"/>
      <c r="K79" s="17"/>
      <c r="L79" s="17"/>
      <c r="M79" s="17"/>
      <c r="N79" s="17">
        <v>1</v>
      </c>
      <c r="O79" s="17">
        <v>2</v>
      </c>
      <c r="P79" s="10">
        <v>0</v>
      </c>
      <c r="Q79" s="10">
        <v>0</v>
      </c>
      <c r="R79" s="18" t="s">
        <v>97</v>
      </c>
    </row>
    <row r="80" spans="1:18" x14ac:dyDescent="0.25">
      <c r="A80" s="15" t="s">
        <v>106</v>
      </c>
      <c r="B80" s="16">
        <v>10</v>
      </c>
      <c r="C80" s="16">
        <v>1</v>
      </c>
      <c r="D80" s="9" t="s">
        <v>36</v>
      </c>
      <c r="E80" s="19">
        <v>250</v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0">
        <v>0</v>
      </c>
      <c r="Q80" s="10">
        <v>250</v>
      </c>
      <c r="R80" s="18" t="s">
        <v>97</v>
      </c>
    </row>
    <row r="81" spans="1:18" x14ac:dyDescent="0.25">
      <c r="A81" s="21" t="s">
        <v>107</v>
      </c>
      <c r="B81" s="22">
        <v>8</v>
      </c>
      <c r="C81" s="22">
        <v>1</v>
      </c>
      <c r="D81" s="23" t="s">
        <v>19</v>
      </c>
      <c r="E81" s="24">
        <v>400</v>
      </c>
      <c r="F81" s="25">
        <v>1</v>
      </c>
      <c r="G81" s="25"/>
      <c r="H81" s="25"/>
      <c r="I81" s="25"/>
      <c r="J81" s="25"/>
      <c r="K81" s="25"/>
      <c r="L81" s="25"/>
      <c r="M81" s="25"/>
      <c r="N81" s="25"/>
      <c r="O81" s="25"/>
      <c r="P81" s="26">
        <v>0</v>
      </c>
      <c r="Q81" s="26">
        <v>0</v>
      </c>
      <c r="R81" s="27" t="s">
        <v>97</v>
      </c>
    </row>
    <row r="82" spans="1:18" x14ac:dyDescent="0.25">
      <c r="A82" s="15" t="s">
        <v>108</v>
      </c>
      <c r="B82" s="16">
        <v>58</v>
      </c>
      <c r="C82" s="16">
        <v>4</v>
      </c>
      <c r="D82" s="9" t="s">
        <v>36</v>
      </c>
      <c r="E82" s="19">
        <v>1450</v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0">
        <v>0</v>
      </c>
      <c r="Q82" s="10">
        <v>1450</v>
      </c>
      <c r="R82" s="18" t="s">
        <v>97</v>
      </c>
    </row>
    <row r="83" spans="1:18" x14ac:dyDescent="0.25">
      <c r="A83" s="15" t="s">
        <v>109</v>
      </c>
      <c r="B83" s="16">
        <v>47</v>
      </c>
      <c r="C83" s="16">
        <v>3</v>
      </c>
      <c r="D83" s="9" t="s">
        <v>36</v>
      </c>
      <c r="E83" s="19">
        <v>1175</v>
      </c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0">
        <v>0</v>
      </c>
      <c r="Q83" s="10">
        <v>1175</v>
      </c>
      <c r="R83" s="18" t="s">
        <v>97</v>
      </c>
    </row>
    <row r="84" spans="1:18" x14ac:dyDescent="0.25">
      <c r="A84" s="15" t="s">
        <v>110</v>
      </c>
      <c r="B84" s="16">
        <v>13</v>
      </c>
      <c r="C84" s="16">
        <v>1</v>
      </c>
      <c r="D84" s="9" t="s">
        <v>36</v>
      </c>
      <c r="E84" s="19">
        <v>325</v>
      </c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0">
        <v>0</v>
      </c>
      <c r="Q84" s="10">
        <v>325</v>
      </c>
      <c r="R84" s="18" t="s">
        <v>97</v>
      </c>
    </row>
    <row r="85" spans="1:18" x14ac:dyDescent="0.25">
      <c r="A85" s="15" t="s">
        <v>111</v>
      </c>
      <c r="B85" s="16">
        <v>13</v>
      </c>
      <c r="C85" s="16">
        <v>1</v>
      </c>
      <c r="D85" s="9" t="s">
        <v>36</v>
      </c>
      <c r="E85" s="19">
        <v>325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0">
        <v>0</v>
      </c>
      <c r="Q85" s="10">
        <v>325</v>
      </c>
      <c r="R85" s="18" t="s">
        <v>97</v>
      </c>
    </row>
    <row r="86" spans="1:18" x14ac:dyDescent="0.25">
      <c r="A86" s="15" t="s">
        <v>112</v>
      </c>
      <c r="B86" s="16">
        <v>17</v>
      </c>
      <c r="C86" s="16">
        <v>2</v>
      </c>
      <c r="D86" s="9" t="s">
        <v>19</v>
      </c>
      <c r="E86" s="19">
        <v>850</v>
      </c>
      <c r="F86" s="17"/>
      <c r="G86" s="17"/>
      <c r="H86" s="17">
        <v>6</v>
      </c>
      <c r="I86" s="17">
        <v>4</v>
      </c>
      <c r="J86" s="17">
        <v>1</v>
      </c>
      <c r="K86" s="17">
        <v>1</v>
      </c>
      <c r="L86" s="17"/>
      <c r="M86" s="17"/>
      <c r="N86" s="17"/>
      <c r="O86" s="17"/>
      <c r="P86" s="10">
        <v>0</v>
      </c>
      <c r="Q86" s="10">
        <v>0</v>
      </c>
      <c r="R86" s="18" t="s">
        <v>113</v>
      </c>
    </row>
    <row r="87" spans="1:18" x14ac:dyDescent="0.25">
      <c r="A87" s="21" t="s">
        <v>114</v>
      </c>
      <c r="B87" s="22">
        <v>5</v>
      </c>
      <c r="C87" s="22">
        <v>1</v>
      </c>
      <c r="D87" s="23" t="s">
        <v>19</v>
      </c>
      <c r="E87" s="24">
        <v>250</v>
      </c>
      <c r="F87" s="25">
        <v>1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1</v>
      </c>
      <c r="P87" s="26">
        <v>299</v>
      </c>
      <c r="Q87" s="26">
        <v>0</v>
      </c>
      <c r="R87" s="27" t="s">
        <v>113</v>
      </c>
    </row>
    <row r="88" spans="1:18" x14ac:dyDescent="0.25">
      <c r="A88" s="15" t="s">
        <v>115</v>
      </c>
      <c r="B88" s="16">
        <v>11</v>
      </c>
      <c r="C88" s="16">
        <v>1</v>
      </c>
      <c r="D88" s="9" t="s">
        <v>36</v>
      </c>
      <c r="E88" s="19">
        <v>275</v>
      </c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0">
        <v>0</v>
      </c>
      <c r="Q88" s="10">
        <v>275</v>
      </c>
      <c r="R88" s="18" t="s">
        <v>113</v>
      </c>
    </row>
    <row r="89" spans="1:18" x14ac:dyDescent="0.25">
      <c r="A89" s="15" t="s">
        <v>116</v>
      </c>
      <c r="B89" s="16">
        <v>16</v>
      </c>
      <c r="C89" s="16">
        <v>2</v>
      </c>
      <c r="D89" s="9" t="s">
        <v>19</v>
      </c>
      <c r="E89" s="19">
        <v>800</v>
      </c>
      <c r="F89" s="17"/>
      <c r="G89" s="17"/>
      <c r="H89" s="17">
        <v>3</v>
      </c>
      <c r="I89" s="17">
        <v>3</v>
      </c>
      <c r="J89" s="17">
        <v>3</v>
      </c>
      <c r="K89" s="17">
        <v>2</v>
      </c>
      <c r="L89" s="17"/>
      <c r="M89" s="17"/>
      <c r="N89" s="17"/>
      <c r="O89" s="17"/>
      <c r="P89" s="10">
        <v>0</v>
      </c>
      <c r="Q89" s="10">
        <v>0</v>
      </c>
      <c r="R89" s="18" t="s">
        <v>113</v>
      </c>
    </row>
    <row r="90" spans="1:18" x14ac:dyDescent="0.25">
      <c r="A90" s="15" t="s">
        <v>117</v>
      </c>
      <c r="B90" s="16">
        <v>8</v>
      </c>
      <c r="C90" s="16">
        <v>1</v>
      </c>
      <c r="D90" s="9" t="s">
        <v>19</v>
      </c>
      <c r="E90" s="19">
        <v>400</v>
      </c>
      <c r="F90" s="17"/>
      <c r="G90" s="17">
        <v>1</v>
      </c>
      <c r="H90" s="17"/>
      <c r="I90" s="17"/>
      <c r="J90" s="17"/>
      <c r="K90" s="17"/>
      <c r="L90" s="17"/>
      <c r="M90" s="17"/>
      <c r="N90" s="17"/>
      <c r="O90" s="17">
        <v>1</v>
      </c>
      <c r="P90" s="10">
        <v>59</v>
      </c>
      <c r="Q90" s="10">
        <v>0</v>
      </c>
      <c r="R90" s="18" t="s">
        <v>113</v>
      </c>
    </row>
    <row r="91" spans="1:18" x14ac:dyDescent="0.25">
      <c r="A91" s="15" t="s">
        <v>118</v>
      </c>
      <c r="B91" s="16">
        <v>20</v>
      </c>
      <c r="C91" s="16">
        <v>2</v>
      </c>
      <c r="D91" s="9" t="s">
        <v>19</v>
      </c>
      <c r="E91" s="19">
        <v>1000</v>
      </c>
      <c r="F91" s="17"/>
      <c r="G91" s="17">
        <v>5</v>
      </c>
      <c r="H91" s="17"/>
      <c r="I91" s="17"/>
      <c r="J91" s="17"/>
      <c r="K91" s="17"/>
      <c r="L91" s="17"/>
      <c r="M91" s="17"/>
      <c r="N91" s="17"/>
      <c r="O91" s="17"/>
      <c r="P91" s="10">
        <v>0</v>
      </c>
      <c r="Q91" s="10">
        <v>0</v>
      </c>
      <c r="R91" s="18" t="s">
        <v>113</v>
      </c>
    </row>
    <row r="92" spans="1:18" x14ac:dyDescent="0.25">
      <c r="A92" s="21" t="s">
        <v>119</v>
      </c>
      <c r="B92" s="22">
        <v>29</v>
      </c>
      <c r="C92" s="22">
        <v>2</v>
      </c>
      <c r="D92" s="23" t="s">
        <v>19</v>
      </c>
      <c r="E92" s="24">
        <v>1450</v>
      </c>
      <c r="F92" s="25"/>
      <c r="G92" s="25"/>
      <c r="H92" s="25">
        <v>7</v>
      </c>
      <c r="I92" s="25">
        <v>14</v>
      </c>
      <c r="J92" s="25"/>
      <c r="K92" s="25"/>
      <c r="L92" s="25"/>
      <c r="M92" s="25"/>
      <c r="N92" s="25"/>
      <c r="O92" s="25"/>
      <c r="P92" s="26">
        <v>20</v>
      </c>
      <c r="Q92" s="26">
        <v>0</v>
      </c>
      <c r="R92" s="27" t="s">
        <v>113</v>
      </c>
    </row>
    <row r="93" spans="1:18" x14ac:dyDescent="0.25">
      <c r="A93" s="15" t="s">
        <v>120</v>
      </c>
      <c r="B93" s="16">
        <v>6</v>
      </c>
      <c r="C93" s="16">
        <v>1</v>
      </c>
      <c r="D93" s="9" t="s">
        <v>36</v>
      </c>
      <c r="E93" s="19">
        <v>150</v>
      </c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0">
        <v>0</v>
      </c>
      <c r="Q93" s="10">
        <v>150</v>
      </c>
      <c r="R93" s="18" t="s">
        <v>113</v>
      </c>
    </row>
    <row r="94" spans="1:18" x14ac:dyDescent="0.25">
      <c r="A94" s="15" t="s">
        <v>121</v>
      </c>
      <c r="B94" s="16">
        <v>11</v>
      </c>
      <c r="C94" s="16">
        <v>1</v>
      </c>
      <c r="D94" s="9" t="s">
        <v>36</v>
      </c>
      <c r="E94" s="19">
        <v>275</v>
      </c>
      <c r="F94" s="17">
        <v>1</v>
      </c>
      <c r="G94" s="17"/>
      <c r="H94" s="17"/>
      <c r="I94" s="17"/>
      <c r="J94" s="17"/>
      <c r="K94" s="17"/>
      <c r="L94" s="17"/>
      <c r="M94" s="17"/>
      <c r="N94" s="17"/>
      <c r="O94" s="17">
        <v>0</v>
      </c>
      <c r="P94" s="10">
        <v>250</v>
      </c>
      <c r="Q94" s="10">
        <v>275</v>
      </c>
      <c r="R94" s="18" t="s">
        <v>113</v>
      </c>
    </row>
    <row r="95" spans="1:18" x14ac:dyDescent="0.25">
      <c r="A95" s="21" t="s">
        <v>122</v>
      </c>
      <c r="B95" s="22">
        <v>31</v>
      </c>
      <c r="C95" s="22">
        <f>IF(B95&gt;54,4,IF(B95&gt;29,3,IF(B95&gt;14,2,IF(B95&gt;4,1,0))))</f>
        <v>3</v>
      </c>
      <c r="D95" s="23" t="s">
        <v>36</v>
      </c>
      <c r="E95" s="24">
        <v>775</v>
      </c>
      <c r="F95" s="25">
        <v>1</v>
      </c>
      <c r="G95" s="25">
        <v>1</v>
      </c>
      <c r="H95" s="25">
        <v>2</v>
      </c>
      <c r="I95" s="25">
        <v>2</v>
      </c>
      <c r="J95" s="25">
        <v>1</v>
      </c>
      <c r="K95" s="25"/>
      <c r="L95" s="25"/>
      <c r="M95" s="25"/>
      <c r="N95" s="25"/>
      <c r="O95" s="25"/>
      <c r="P95" s="26">
        <v>760</v>
      </c>
      <c r="Q95" s="26">
        <v>775</v>
      </c>
      <c r="R95" s="27" t="s">
        <v>123</v>
      </c>
    </row>
    <row r="96" spans="1:18" x14ac:dyDescent="0.25">
      <c r="A96" s="21" t="s">
        <v>124</v>
      </c>
      <c r="B96" s="22">
        <v>7</v>
      </c>
      <c r="C96" s="22">
        <v>1</v>
      </c>
      <c r="D96" s="23" t="s">
        <v>19</v>
      </c>
      <c r="E96" s="24">
        <v>350</v>
      </c>
      <c r="F96" s="25"/>
      <c r="G96" s="25"/>
      <c r="H96" s="25"/>
      <c r="I96" s="25"/>
      <c r="J96" s="25"/>
      <c r="K96" s="25"/>
      <c r="L96" s="25"/>
      <c r="M96" s="25"/>
      <c r="N96" s="25"/>
      <c r="O96" s="25">
        <v>1</v>
      </c>
      <c r="P96" s="26">
        <v>0</v>
      </c>
      <c r="Q96" s="26">
        <v>0</v>
      </c>
      <c r="R96" s="27" t="s">
        <v>123</v>
      </c>
    </row>
    <row r="97" spans="1:18" x14ac:dyDescent="0.25">
      <c r="A97" s="15" t="s">
        <v>125</v>
      </c>
      <c r="B97" s="16">
        <v>7</v>
      </c>
      <c r="C97" s="16">
        <f t="shared" ref="C97:C102" si="0">IF(B97&gt;54,4,IF(B97&gt;29,3,IF(B97&gt;14,2,IF(B97&gt;4,1,0))))</f>
        <v>1</v>
      </c>
      <c r="D97" s="9" t="s">
        <v>19</v>
      </c>
      <c r="E97" s="19">
        <v>350</v>
      </c>
      <c r="F97" s="17"/>
      <c r="G97" s="17">
        <v>1</v>
      </c>
      <c r="H97" s="17"/>
      <c r="I97" s="17">
        <v>1</v>
      </c>
      <c r="J97" s="17">
        <v>1</v>
      </c>
      <c r="K97" s="17"/>
      <c r="L97" s="17"/>
      <c r="M97" s="17"/>
      <c r="N97" s="17"/>
      <c r="O97" s="17"/>
      <c r="P97" s="10">
        <v>0</v>
      </c>
      <c r="Q97" s="10">
        <v>0</v>
      </c>
      <c r="R97" s="18" t="s">
        <v>123</v>
      </c>
    </row>
    <row r="98" spans="1:18" x14ac:dyDescent="0.25">
      <c r="A98" s="15" t="s">
        <v>126</v>
      </c>
      <c r="B98" s="16">
        <v>5</v>
      </c>
      <c r="C98" s="16">
        <f t="shared" si="0"/>
        <v>1</v>
      </c>
      <c r="D98" s="9" t="s">
        <v>36</v>
      </c>
      <c r="E98" s="19">
        <v>125</v>
      </c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0">
        <v>0</v>
      </c>
      <c r="Q98" s="10">
        <v>125</v>
      </c>
      <c r="R98" s="18" t="s">
        <v>123</v>
      </c>
    </row>
    <row r="99" spans="1:18" x14ac:dyDescent="0.25">
      <c r="A99" s="21" t="s">
        <v>127</v>
      </c>
      <c r="B99" s="22">
        <v>21</v>
      </c>
      <c r="C99" s="22">
        <f t="shared" si="0"/>
        <v>2</v>
      </c>
      <c r="D99" s="23" t="s">
        <v>19</v>
      </c>
      <c r="E99" s="24">
        <v>1050</v>
      </c>
      <c r="F99" s="25">
        <v>1</v>
      </c>
      <c r="G99" s="25">
        <v>1</v>
      </c>
      <c r="H99" s="25"/>
      <c r="I99" s="25"/>
      <c r="J99" s="25"/>
      <c r="K99" s="25">
        <v>1</v>
      </c>
      <c r="L99" s="25">
        <v>1</v>
      </c>
      <c r="M99" s="25">
        <v>1</v>
      </c>
      <c r="N99" s="25">
        <v>1</v>
      </c>
      <c r="O99" s="25">
        <v>1</v>
      </c>
      <c r="P99" s="26">
        <v>0</v>
      </c>
      <c r="Q99" s="26">
        <v>0</v>
      </c>
      <c r="R99" s="27" t="s">
        <v>123</v>
      </c>
    </row>
    <row r="100" spans="1:18" x14ac:dyDescent="0.25">
      <c r="A100" s="15" t="s">
        <v>128</v>
      </c>
      <c r="B100" s="16">
        <v>16</v>
      </c>
      <c r="C100" s="16">
        <f t="shared" si="0"/>
        <v>2</v>
      </c>
      <c r="D100" s="9" t="s">
        <v>19</v>
      </c>
      <c r="E100" s="19">
        <v>800</v>
      </c>
      <c r="F100" s="17"/>
      <c r="G100" s="17">
        <v>5</v>
      </c>
      <c r="H100" s="17"/>
      <c r="I100" s="17"/>
      <c r="J100" s="17"/>
      <c r="K100" s="17"/>
      <c r="L100" s="17"/>
      <c r="M100" s="17"/>
      <c r="N100" s="17"/>
      <c r="O100" s="17"/>
      <c r="P100" s="10">
        <v>0</v>
      </c>
      <c r="Q100" s="10">
        <v>0</v>
      </c>
      <c r="R100" s="18" t="s">
        <v>123</v>
      </c>
    </row>
    <row r="101" spans="1:18" x14ac:dyDescent="0.25">
      <c r="A101" s="15" t="s">
        <v>129</v>
      </c>
      <c r="B101" s="16">
        <v>21</v>
      </c>
      <c r="C101" s="16">
        <f t="shared" si="0"/>
        <v>2</v>
      </c>
      <c r="D101" s="9" t="s">
        <v>36</v>
      </c>
      <c r="E101" s="19">
        <v>525</v>
      </c>
      <c r="F101" s="17"/>
      <c r="G101" s="17">
        <v>1</v>
      </c>
      <c r="H101" s="17"/>
      <c r="I101" s="17"/>
      <c r="J101" s="17"/>
      <c r="K101" s="17">
        <v>1</v>
      </c>
      <c r="L101" s="17">
        <v>1</v>
      </c>
      <c r="M101" s="17">
        <v>1</v>
      </c>
      <c r="N101" s="17">
        <v>2</v>
      </c>
      <c r="O101" s="17"/>
      <c r="P101" s="10">
        <v>510</v>
      </c>
      <c r="Q101" s="10">
        <v>525</v>
      </c>
      <c r="R101" s="18" t="s">
        <v>123</v>
      </c>
    </row>
    <row r="102" spans="1:18" x14ac:dyDescent="0.25">
      <c r="A102" s="15" t="s">
        <v>130</v>
      </c>
      <c r="B102" s="16">
        <v>6</v>
      </c>
      <c r="C102" s="16">
        <f t="shared" si="0"/>
        <v>1</v>
      </c>
      <c r="D102" s="9" t="s">
        <v>19</v>
      </c>
      <c r="E102" s="19">
        <v>300</v>
      </c>
      <c r="F102" s="17">
        <v>1</v>
      </c>
      <c r="G102" s="17">
        <v>2</v>
      </c>
      <c r="H102" s="17"/>
      <c r="I102" s="17"/>
      <c r="J102" s="17"/>
      <c r="K102" s="17"/>
      <c r="L102" s="17"/>
      <c r="M102" s="17"/>
      <c r="N102" s="17"/>
      <c r="O102" s="17">
        <v>1</v>
      </c>
      <c r="P102" s="10">
        <v>569</v>
      </c>
      <c r="Q102" s="10">
        <v>0</v>
      </c>
      <c r="R102" s="18" t="s">
        <v>123</v>
      </c>
    </row>
    <row r="103" spans="1:18" x14ac:dyDescent="0.25">
      <c r="A103" s="15" t="s">
        <v>131</v>
      </c>
      <c r="B103" s="16">
        <v>15</v>
      </c>
      <c r="C103" s="16">
        <v>2</v>
      </c>
      <c r="D103" s="9" t="s">
        <v>19</v>
      </c>
      <c r="E103" s="19">
        <v>750</v>
      </c>
      <c r="F103" s="17"/>
      <c r="G103" s="17">
        <v>1</v>
      </c>
      <c r="H103" s="17">
        <v>2</v>
      </c>
      <c r="I103" s="17">
        <v>2</v>
      </c>
      <c r="J103" s="17"/>
      <c r="K103" s="17"/>
      <c r="L103" s="17"/>
      <c r="M103" s="17"/>
      <c r="N103" s="17"/>
      <c r="O103" s="17">
        <v>1</v>
      </c>
      <c r="P103" s="10">
        <v>0</v>
      </c>
      <c r="Q103" s="10">
        <v>0</v>
      </c>
      <c r="R103" s="18" t="s">
        <v>132</v>
      </c>
    </row>
    <row r="104" spans="1:18" x14ac:dyDescent="0.25">
      <c r="A104" s="21" t="s">
        <v>133</v>
      </c>
      <c r="B104" s="22">
        <v>14</v>
      </c>
      <c r="C104" s="22">
        <v>1</v>
      </c>
      <c r="D104" s="23" t="s">
        <v>36</v>
      </c>
      <c r="E104" s="24">
        <v>350</v>
      </c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6">
        <v>0</v>
      </c>
      <c r="Q104" s="26">
        <v>350</v>
      </c>
      <c r="R104" s="27" t="s">
        <v>132</v>
      </c>
    </row>
    <row r="105" spans="1:18" x14ac:dyDescent="0.25">
      <c r="A105" s="21" t="s">
        <v>134</v>
      </c>
      <c r="B105" s="22">
        <v>33</v>
      </c>
      <c r="C105" s="22">
        <v>3</v>
      </c>
      <c r="D105" s="23" t="s">
        <v>19</v>
      </c>
      <c r="E105" s="24">
        <v>1650</v>
      </c>
      <c r="F105" s="25"/>
      <c r="G105" s="25"/>
      <c r="H105" s="25">
        <v>5</v>
      </c>
      <c r="I105" s="25">
        <v>10</v>
      </c>
      <c r="J105" s="25">
        <v>10</v>
      </c>
      <c r="K105" s="25">
        <v>5</v>
      </c>
      <c r="L105" s="25">
        <v>3</v>
      </c>
      <c r="M105" s="25">
        <v>3</v>
      </c>
      <c r="N105" s="25">
        <v>3</v>
      </c>
      <c r="O105" s="25"/>
      <c r="P105" s="26">
        <v>1080</v>
      </c>
      <c r="Q105" s="26">
        <v>0</v>
      </c>
      <c r="R105" s="27" t="s">
        <v>132</v>
      </c>
    </row>
    <row r="106" spans="1:18" x14ac:dyDescent="0.25">
      <c r="A106" s="15" t="s">
        <v>135</v>
      </c>
      <c r="B106" s="16">
        <v>37</v>
      </c>
      <c r="C106" s="16">
        <v>3</v>
      </c>
      <c r="D106" s="9" t="s">
        <v>36</v>
      </c>
      <c r="E106" s="19">
        <v>925</v>
      </c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0">
        <v>0</v>
      </c>
      <c r="Q106" s="10">
        <v>925</v>
      </c>
      <c r="R106" s="18" t="s">
        <v>132</v>
      </c>
    </row>
    <row r="107" spans="1:18" x14ac:dyDescent="0.25">
      <c r="A107" s="21" t="s">
        <v>136</v>
      </c>
      <c r="B107" s="22">
        <v>7</v>
      </c>
      <c r="C107" s="22">
        <v>1</v>
      </c>
      <c r="D107" s="23" t="s">
        <v>36</v>
      </c>
      <c r="E107" s="24">
        <v>175</v>
      </c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6">
        <v>0</v>
      </c>
      <c r="Q107" s="26">
        <v>175</v>
      </c>
      <c r="R107" s="27" t="s">
        <v>132</v>
      </c>
    </row>
    <row r="108" spans="1:18" x14ac:dyDescent="0.25">
      <c r="A108" s="15" t="s">
        <v>137</v>
      </c>
      <c r="B108" s="16">
        <v>58</v>
      </c>
      <c r="C108" s="16">
        <v>4</v>
      </c>
      <c r="D108" s="9" t="s">
        <v>19</v>
      </c>
      <c r="E108" s="19">
        <v>2900</v>
      </c>
      <c r="F108" s="17"/>
      <c r="G108" s="17"/>
      <c r="H108" s="17">
        <v>10</v>
      </c>
      <c r="I108" s="17">
        <v>10</v>
      </c>
      <c r="J108" s="17">
        <v>5</v>
      </c>
      <c r="K108" s="17">
        <v>3</v>
      </c>
      <c r="L108" s="17">
        <v>3</v>
      </c>
      <c r="M108" s="17">
        <v>3</v>
      </c>
      <c r="N108" s="17">
        <v>3</v>
      </c>
      <c r="O108" s="17">
        <v>1</v>
      </c>
      <c r="P108" s="10">
        <v>0</v>
      </c>
      <c r="Q108" s="10">
        <v>0</v>
      </c>
      <c r="R108" s="18" t="s">
        <v>132</v>
      </c>
    </row>
    <row r="109" spans="1:18" x14ac:dyDescent="0.25">
      <c r="A109" s="15" t="s">
        <v>138</v>
      </c>
      <c r="B109" s="16">
        <v>17</v>
      </c>
      <c r="C109" s="16">
        <v>2</v>
      </c>
      <c r="D109" s="9" t="s">
        <v>19</v>
      </c>
      <c r="E109" s="19">
        <v>850</v>
      </c>
      <c r="F109" s="17"/>
      <c r="G109" s="17"/>
      <c r="H109" s="17">
        <v>6</v>
      </c>
      <c r="I109" s="17"/>
      <c r="J109" s="17"/>
      <c r="K109" s="17"/>
      <c r="L109" s="17"/>
      <c r="M109" s="17"/>
      <c r="N109" s="17"/>
      <c r="O109" s="17"/>
      <c r="P109" s="10">
        <v>0</v>
      </c>
      <c r="Q109" s="10">
        <v>0</v>
      </c>
      <c r="R109" s="18" t="s">
        <v>132</v>
      </c>
    </row>
    <row r="110" spans="1:18" x14ac:dyDescent="0.25">
      <c r="A110" s="15" t="s">
        <v>139</v>
      </c>
      <c r="B110" s="16">
        <v>42</v>
      </c>
      <c r="C110" s="16">
        <v>3</v>
      </c>
      <c r="D110" s="9" t="s">
        <v>36</v>
      </c>
      <c r="E110" s="19">
        <v>1050</v>
      </c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0">
        <v>0</v>
      </c>
      <c r="Q110" s="10">
        <v>1050</v>
      </c>
      <c r="R110" s="18" t="s">
        <v>140</v>
      </c>
    </row>
    <row r="111" spans="1:18" x14ac:dyDescent="0.25">
      <c r="A111" s="15" t="s">
        <v>141</v>
      </c>
      <c r="B111" s="16">
        <v>19</v>
      </c>
      <c r="C111" s="16">
        <v>2</v>
      </c>
      <c r="D111" s="9" t="s">
        <v>36</v>
      </c>
      <c r="E111" s="19">
        <v>475</v>
      </c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0">
        <v>0</v>
      </c>
      <c r="Q111" s="10">
        <v>475</v>
      </c>
      <c r="R111" s="18" t="s">
        <v>140</v>
      </c>
    </row>
    <row r="112" spans="1:18" x14ac:dyDescent="0.25">
      <c r="A112" s="21" t="s">
        <v>142</v>
      </c>
      <c r="B112" s="22">
        <v>31</v>
      </c>
      <c r="C112" s="22">
        <v>3</v>
      </c>
      <c r="D112" s="23" t="s">
        <v>36</v>
      </c>
      <c r="E112" s="24">
        <v>775</v>
      </c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6">
        <v>0</v>
      </c>
      <c r="Q112" s="26">
        <v>775</v>
      </c>
      <c r="R112" s="27" t="s">
        <v>140</v>
      </c>
    </row>
    <row r="113" spans="1:18" x14ac:dyDescent="0.25">
      <c r="A113" s="15" t="s">
        <v>143</v>
      </c>
      <c r="B113" s="16">
        <v>23</v>
      </c>
      <c r="C113" s="16">
        <v>2</v>
      </c>
      <c r="D113" s="9" t="s">
        <v>19</v>
      </c>
      <c r="E113" s="19">
        <v>1150</v>
      </c>
      <c r="F113" s="17"/>
      <c r="G113" s="17"/>
      <c r="H113" s="17">
        <v>5</v>
      </c>
      <c r="I113" s="17">
        <v>5</v>
      </c>
      <c r="J113" s="17">
        <v>6</v>
      </c>
      <c r="K113" s="17"/>
      <c r="L113" s="17"/>
      <c r="M113" s="17"/>
      <c r="N113" s="17"/>
      <c r="O113" s="17"/>
      <c r="P113" s="10">
        <v>0</v>
      </c>
      <c r="Q113" s="10">
        <v>0</v>
      </c>
      <c r="R113" s="18" t="s">
        <v>140</v>
      </c>
    </row>
    <row r="114" spans="1:18" x14ac:dyDescent="0.25">
      <c r="A114" s="21" t="s">
        <v>144</v>
      </c>
      <c r="B114" s="22">
        <v>12</v>
      </c>
      <c r="C114" s="22">
        <v>1</v>
      </c>
      <c r="D114" s="23" t="s">
        <v>36</v>
      </c>
      <c r="E114" s="24">
        <v>300</v>
      </c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6">
        <v>0</v>
      </c>
      <c r="Q114" s="26">
        <v>300</v>
      </c>
      <c r="R114" s="27" t="s">
        <v>140</v>
      </c>
    </row>
    <row r="115" spans="1:18" x14ac:dyDescent="0.25">
      <c r="A115" s="15" t="s">
        <v>145</v>
      </c>
      <c r="B115" s="16">
        <v>8</v>
      </c>
      <c r="C115" s="16">
        <v>1</v>
      </c>
      <c r="D115" s="9" t="s">
        <v>36</v>
      </c>
      <c r="E115" s="19">
        <v>200</v>
      </c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0">
        <v>0</v>
      </c>
      <c r="Q115" s="10">
        <v>200</v>
      </c>
      <c r="R115" s="18" t="s">
        <v>140</v>
      </c>
    </row>
    <row r="116" spans="1:18" x14ac:dyDescent="0.25">
      <c r="A116" s="21" t="s">
        <v>146</v>
      </c>
      <c r="B116" s="22">
        <v>5</v>
      </c>
      <c r="C116" s="22">
        <v>1</v>
      </c>
      <c r="D116" s="23" t="s">
        <v>19</v>
      </c>
      <c r="E116" s="24">
        <v>250</v>
      </c>
      <c r="F116" s="25"/>
      <c r="G116" s="25"/>
      <c r="H116" s="25"/>
      <c r="I116" s="25"/>
      <c r="J116" s="25"/>
      <c r="K116" s="25"/>
      <c r="L116" s="25"/>
      <c r="M116" s="25"/>
      <c r="N116" s="25"/>
      <c r="O116" s="25">
        <v>1</v>
      </c>
      <c r="P116" s="26">
        <v>49</v>
      </c>
      <c r="Q116" s="26">
        <v>0</v>
      </c>
      <c r="R116" s="27" t="s">
        <v>140</v>
      </c>
    </row>
    <row r="117" spans="1:18" x14ac:dyDescent="0.25">
      <c r="A117" s="15" t="s">
        <v>147</v>
      </c>
      <c r="B117" s="16">
        <v>5</v>
      </c>
      <c r="C117" s="16">
        <v>1</v>
      </c>
      <c r="D117" s="9" t="s">
        <v>36</v>
      </c>
      <c r="E117" s="19">
        <v>125</v>
      </c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0">
        <v>0</v>
      </c>
      <c r="Q117" s="10">
        <v>125</v>
      </c>
      <c r="R117" s="18" t="s">
        <v>140</v>
      </c>
    </row>
    <row r="118" spans="1:18" x14ac:dyDescent="0.25">
      <c r="A118" s="21" t="s">
        <v>148</v>
      </c>
      <c r="B118" s="22">
        <v>6</v>
      </c>
      <c r="C118" s="22">
        <v>1</v>
      </c>
      <c r="D118" s="23" t="s">
        <v>36</v>
      </c>
      <c r="E118" s="24">
        <v>150</v>
      </c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6">
        <v>0</v>
      </c>
      <c r="Q118" s="26">
        <v>150</v>
      </c>
      <c r="R118" s="27" t="s">
        <v>140</v>
      </c>
    </row>
    <row r="119" spans="1:18" x14ac:dyDescent="0.25">
      <c r="A119" s="15" t="s">
        <v>149</v>
      </c>
      <c r="B119" s="16">
        <v>16</v>
      </c>
      <c r="C119" s="16">
        <v>2</v>
      </c>
      <c r="D119" s="9" t="s">
        <v>36</v>
      </c>
      <c r="E119" s="19">
        <v>400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0">
        <v>0</v>
      </c>
      <c r="Q119" s="10">
        <v>400</v>
      </c>
      <c r="R119" s="18" t="s">
        <v>150</v>
      </c>
    </row>
    <row r="120" spans="1:18" x14ac:dyDescent="0.25">
      <c r="A120" s="15" t="s">
        <v>151</v>
      </c>
      <c r="B120" s="16">
        <v>17</v>
      </c>
      <c r="C120" s="16">
        <v>2</v>
      </c>
      <c r="D120" s="9" t="s">
        <v>36</v>
      </c>
      <c r="E120" s="19">
        <v>425</v>
      </c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0">
        <v>0</v>
      </c>
      <c r="Q120" s="10">
        <v>425</v>
      </c>
      <c r="R120" s="18" t="s">
        <v>150</v>
      </c>
    </row>
    <row r="121" spans="1:18" x14ac:dyDescent="0.25">
      <c r="A121" s="15" t="s">
        <v>152</v>
      </c>
      <c r="B121" s="16">
        <v>12</v>
      </c>
      <c r="C121" s="16">
        <v>1</v>
      </c>
      <c r="D121" s="9" t="s">
        <v>19</v>
      </c>
      <c r="E121" s="19">
        <v>600</v>
      </c>
      <c r="F121" s="17"/>
      <c r="G121" s="17"/>
      <c r="H121" s="17"/>
      <c r="I121" s="17"/>
      <c r="J121" s="17"/>
      <c r="K121" s="17"/>
      <c r="L121" s="17"/>
      <c r="M121" s="17"/>
      <c r="N121" s="17"/>
      <c r="O121" s="17">
        <v>2</v>
      </c>
      <c r="P121" s="10">
        <v>0</v>
      </c>
      <c r="Q121" s="10">
        <v>0</v>
      </c>
      <c r="R121" s="18" t="s">
        <v>150</v>
      </c>
    </row>
    <row r="122" spans="1:18" x14ac:dyDescent="0.25">
      <c r="A122" s="15" t="s">
        <v>153</v>
      </c>
      <c r="B122" s="16">
        <v>22</v>
      </c>
      <c r="C122" s="16">
        <v>2</v>
      </c>
      <c r="D122" s="9" t="s">
        <v>19</v>
      </c>
      <c r="E122" s="19">
        <v>1100</v>
      </c>
      <c r="F122" s="17">
        <v>2</v>
      </c>
      <c r="G122" s="17"/>
      <c r="H122" s="17"/>
      <c r="I122" s="17"/>
      <c r="J122" s="17"/>
      <c r="K122" s="17"/>
      <c r="L122" s="17"/>
      <c r="M122" s="17"/>
      <c r="N122" s="17"/>
      <c r="O122" s="17">
        <v>2</v>
      </c>
      <c r="P122" s="10">
        <v>0</v>
      </c>
      <c r="Q122" s="10">
        <v>0</v>
      </c>
      <c r="R122" s="18" t="s">
        <v>150</v>
      </c>
    </row>
    <row r="123" spans="1:18" x14ac:dyDescent="0.25">
      <c r="A123" s="15" t="s">
        <v>154</v>
      </c>
      <c r="B123" s="16">
        <v>5</v>
      </c>
      <c r="C123" s="16">
        <v>1</v>
      </c>
      <c r="D123" s="9" t="s">
        <v>36</v>
      </c>
      <c r="E123" s="19">
        <v>125</v>
      </c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0">
        <v>0</v>
      </c>
      <c r="Q123" s="10">
        <v>125</v>
      </c>
      <c r="R123" s="18" t="s">
        <v>150</v>
      </c>
    </row>
    <row r="124" spans="1:18" x14ac:dyDescent="0.25">
      <c r="A124" s="15" t="s">
        <v>155</v>
      </c>
      <c r="B124" s="16">
        <v>10</v>
      </c>
      <c r="C124" s="16">
        <v>1</v>
      </c>
      <c r="D124" s="9" t="s">
        <v>36</v>
      </c>
      <c r="E124" s="19">
        <v>250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0">
        <v>0</v>
      </c>
      <c r="Q124" s="10">
        <v>250</v>
      </c>
      <c r="R124" s="18" t="s">
        <v>150</v>
      </c>
    </row>
    <row r="125" spans="1:18" x14ac:dyDescent="0.25">
      <c r="A125" s="15" t="s">
        <v>156</v>
      </c>
      <c r="B125" s="16">
        <v>21</v>
      </c>
      <c r="C125" s="16">
        <v>2</v>
      </c>
      <c r="D125" s="9" t="s">
        <v>36</v>
      </c>
      <c r="E125" s="19">
        <v>525</v>
      </c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0">
        <v>0</v>
      </c>
      <c r="Q125" s="10">
        <v>525</v>
      </c>
      <c r="R125" s="18" t="s">
        <v>150</v>
      </c>
    </row>
    <row r="126" spans="1:18" x14ac:dyDescent="0.25">
      <c r="A126" s="21" t="s">
        <v>157</v>
      </c>
      <c r="B126" s="22">
        <v>8</v>
      </c>
      <c r="C126" s="22">
        <v>1</v>
      </c>
      <c r="D126" s="23" t="s">
        <v>36</v>
      </c>
      <c r="E126" s="24">
        <v>200</v>
      </c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6">
        <v>0</v>
      </c>
      <c r="Q126" s="26">
        <v>200</v>
      </c>
      <c r="R126" s="27" t="s">
        <v>150</v>
      </c>
    </row>
    <row r="127" spans="1:18" x14ac:dyDescent="0.25">
      <c r="A127" s="15" t="s">
        <v>158</v>
      </c>
      <c r="B127" s="16">
        <v>10</v>
      </c>
      <c r="C127" s="16">
        <f>IF(B127&gt;54,4,IF(B127&gt;29,3,IF(B127&gt;14,2,IF(B127&gt;4,1,0))))</f>
        <v>1</v>
      </c>
      <c r="D127" s="9" t="s">
        <v>19</v>
      </c>
      <c r="E127" s="19">
        <v>500</v>
      </c>
      <c r="F127" s="17"/>
      <c r="G127" s="17"/>
      <c r="H127" s="17">
        <v>1</v>
      </c>
      <c r="I127" s="17">
        <v>1</v>
      </c>
      <c r="J127" s="17">
        <v>1</v>
      </c>
      <c r="K127" s="17">
        <v>1</v>
      </c>
      <c r="L127" s="17">
        <v>1</v>
      </c>
      <c r="M127" s="17">
        <v>1</v>
      </c>
      <c r="N127" s="17">
        <v>1</v>
      </c>
      <c r="O127" s="17"/>
      <c r="P127" s="10">
        <v>0</v>
      </c>
      <c r="Q127" s="10">
        <v>0</v>
      </c>
      <c r="R127" s="18" t="s">
        <v>150</v>
      </c>
    </row>
    <row r="128" spans="1:18" x14ac:dyDescent="0.25">
      <c r="A128" s="15" t="s">
        <v>159</v>
      </c>
      <c r="B128" s="16">
        <v>8</v>
      </c>
      <c r="C128" s="16">
        <v>1</v>
      </c>
      <c r="D128" s="9" t="s">
        <v>19</v>
      </c>
      <c r="E128" s="19">
        <v>400</v>
      </c>
      <c r="F128" s="17"/>
      <c r="G128" s="17"/>
      <c r="H128" s="17">
        <v>1</v>
      </c>
      <c r="I128" s="17"/>
      <c r="J128" s="17"/>
      <c r="K128" s="17"/>
      <c r="L128" s="17"/>
      <c r="M128" s="17"/>
      <c r="N128" s="17"/>
      <c r="O128" s="17">
        <v>1</v>
      </c>
      <c r="P128" s="10">
        <v>0</v>
      </c>
      <c r="Q128" s="10">
        <v>0</v>
      </c>
      <c r="R128" s="18" t="s">
        <v>150</v>
      </c>
    </row>
    <row r="129" spans="1:18" x14ac:dyDescent="0.25">
      <c r="A129" s="21" t="s">
        <v>160</v>
      </c>
      <c r="B129" s="22">
        <v>16</v>
      </c>
      <c r="C129" s="22">
        <v>2</v>
      </c>
      <c r="D129" s="23" t="s">
        <v>36</v>
      </c>
      <c r="E129" s="24">
        <v>400</v>
      </c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6">
        <v>0</v>
      </c>
      <c r="Q129" s="26">
        <v>400</v>
      </c>
      <c r="R129" s="27" t="s">
        <v>150</v>
      </c>
    </row>
    <row r="130" spans="1:18" x14ac:dyDescent="0.25">
      <c r="A130" s="15" t="s">
        <v>161</v>
      </c>
      <c r="B130" s="16">
        <v>33</v>
      </c>
      <c r="C130" s="16">
        <v>3</v>
      </c>
      <c r="D130" s="9" t="s">
        <v>36</v>
      </c>
      <c r="E130" s="19">
        <v>825</v>
      </c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0">
        <v>0</v>
      </c>
      <c r="Q130" s="10">
        <v>825</v>
      </c>
      <c r="R130" s="18" t="s">
        <v>150</v>
      </c>
    </row>
    <row r="131" spans="1:18" x14ac:dyDescent="0.25">
      <c r="A131" s="21" t="s">
        <v>162</v>
      </c>
      <c r="B131" s="22">
        <v>25</v>
      </c>
      <c r="C131" s="22">
        <v>2</v>
      </c>
      <c r="D131" s="23" t="s">
        <v>19</v>
      </c>
      <c r="E131" s="24">
        <v>1250</v>
      </c>
      <c r="F131" s="25">
        <v>2</v>
      </c>
      <c r="G131" s="25">
        <v>2</v>
      </c>
      <c r="H131" s="25"/>
      <c r="I131" s="25"/>
      <c r="J131" s="25"/>
      <c r="K131" s="25"/>
      <c r="L131" s="25"/>
      <c r="M131" s="25"/>
      <c r="N131" s="25"/>
      <c r="O131" s="25">
        <v>1</v>
      </c>
      <c r="P131" s="26">
        <v>0</v>
      </c>
      <c r="Q131" s="26">
        <v>0</v>
      </c>
      <c r="R131" s="27" t="s">
        <v>150</v>
      </c>
    </row>
    <row r="132" spans="1:18" x14ac:dyDescent="0.25">
      <c r="A132" s="15" t="s">
        <v>163</v>
      </c>
      <c r="B132" s="16">
        <v>11</v>
      </c>
      <c r="C132" s="16">
        <v>1</v>
      </c>
      <c r="D132" s="9" t="s">
        <v>36</v>
      </c>
      <c r="E132" s="19">
        <v>275</v>
      </c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0">
        <v>0</v>
      </c>
      <c r="Q132" s="10">
        <v>275</v>
      </c>
      <c r="R132" s="18" t="s">
        <v>164</v>
      </c>
    </row>
    <row r="133" spans="1:18" x14ac:dyDescent="0.25">
      <c r="A133" s="15" t="s">
        <v>165</v>
      </c>
      <c r="B133" s="16">
        <v>9</v>
      </c>
      <c r="C133" s="16">
        <v>1</v>
      </c>
      <c r="D133" s="9" t="s">
        <v>36</v>
      </c>
      <c r="E133" s="19">
        <v>225</v>
      </c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0">
        <v>0</v>
      </c>
      <c r="Q133" s="10">
        <v>225</v>
      </c>
      <c r="R133" s="18" t="s">
        <v>164</v>
      </c>
    </row>
    <row r="134" spans="1:18" x14ac:dyDescent="0.25">
      <c r="A134" s="15" t="s">
        <v>166</v>
      </c>
      <c r="B134" s="16">
        <v>16</v>
      </c>
      <c r="C134" s="16">
        <v>2</v>
      </c>
      <c r="D134" s="9" t="s">
        <v>19</v>
      </c>
      <c r="E134" s="19">
        <v>800</v>
      </c>
      <c r="F134" s="17"/>
      <c r="G134" s="17">
        <v>1</v>
      </c>
      <c r="H134" s="17">
        <v>3</v>
      </c>
      <c r="I134" s="17">
        <v>3</v>
      </c>
      <c r="J134" s="17">
        <v>3</v>
      </c>
      <c r="K134" s="17"/>
      <c r="L134" s="17"/>
      <c r="M134" s="17"/>
      <c r="N134" s="17"/>
      <c r="O134" s="17"/>
      <c r="P134" s="10">
        <v>0</v>
      </c>
      <c r="Q134" s="10">
        <v>0</v>
      </c>
      <c r="R134" s="18" t="s">
        <v>164</v>
      </c>
    </row>
    <row r="135" spans="1:18" x14ac:dyDescent="0.25">
      <c r="A135" s="15" t="s">
        <v>167</v>
      </c>
      <c r="B135" s="16">
        <v>32</v>
      </c>
      <c r="C135" s="16">
        <v>3</v>
      </c>
      <c r="D135" s="9" t="s">
        <v>19</v>
      </c>
      <c r="E135" s="19">
        <v>1600</v>
      </c>
      <c r="F135" s="17"/>
      <c r="G135" s="17">
        <v>2</v>
      </c>
      <c r="H135" s="17">
        <v>10</v>
      </c>
      <c r="I135" s="17"/>
      <c r="J135" s="17"/>
      <c r="K135" s="17">
        <v>1</v>
      </c>
      <c r="L135" s="17">
        <v>1</v>
      </c>
      <c r="M135" s="17">
        <v>1</v>
      </c>
      <c r="N135" s="17">
        <v>1</v>
      </c>
      <c r="O135" s="17">
        <v>1</v>
      </c>
      <c r="P135" s="10">
        <v>0</v>
      </c>
      <c r="Q135" s="10">
        <v>0</v>
      </c>
      <c r="R135" s="18" t="s">
        <v>164</v>
      </c>
    </row>
    <row r="136" spans="1:18" x14ac:dyDescent="0.25">
      <c r="A136" s="15" t="s">
        <v>168</v>
      </c>
      <c r="B136" s="16">
        <v>24</v>
      </c>
      <c r="C136" s="16">
        <v>2</v>
      </c>
      <c r="D136" s="9" t="s">
        <v>36</v>
      </c>
      <c r="E136" s="19">
        <v>600</v>
      </c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0">
        <v>0</v>
      </c>
      <c r="Q136" s="10">
        <v>600</v>
      </c>
      <c r="R136" s="18" t="s">
        <v>164</v>
      </c>
    </row>
    <row r="137" spans="1:18" x14ac:dyDescent="0.25">
      <c r="A137" s="15" t="s">
        <v>169</v>
      </c>
      <c r="B137" s="16">
        <v>9</v>
      </c>
      <c r="C137" s="16">
        <v>1</v>
      </c>
      <c r="D137" s="9" t="s">
        <v>19</v>
      </c>
      <c r="E137" s="19">
        <v>450</v>
      </c>
      <c r="F137" s="17"/>
      <c r="G137" s="17"/>
      <c r="H137" s="17">
        <v>1</v>
      </c>
      <c r="I137" s="17">
        <v>1</v>
      </c>
      <c r="J137" s="17">
        <v>1</v>
      </c>
      <c r="K137" s="17">
        <v>1</v>
      </c>
      <c r="L137" s="17">
        <v>1</v>
      </c>
      <c r="M137" s="17">
        <v>1</v>
      </c>
      <c r="N137" s="17">
        <v>1</v>
      </c>
      <c r="O137" s="17"/>
      <c r="P137" s="10">
        <v>40</v>
      </c>
      <c r="Q137" s="10">
        <v>0</v>
      </c>
      <c r="R137" s="18" t="s">
        <v>164</v>
      </c>
    </row>
    <row r="138" spans="1:18" x14ac:dyDescent="0.25">
      <c r="A138" s="15" t="s">
        <v>170</v>
      </c>
      <c r="B138" s="16">
        <v>14</v>
      </c>
      <c r="C138" s="16">
        <v>1</v>
      </c>
      <c r="D138" s="9" t="s">
        <v>19</v>
      </c>
      <c r="E138" s="19">
        <v>700</v>
      </c>
      <c r="F138" s="17"/>
      <c r="G138" s="17"/>
      <c r="H138" s="17">
        <v>1</v>
      </c>
      <c r="I138" s="17">
        <v>1</v>
      </c>
      <c r="J138" s="17">
        <v>1</v>
      </c>
      <c r="K138" s="17">
        <v>1</v>
      </c>
      <c r="L138" s="17">
        <v>1</v>
      </c>
      <c r="M138" s="17">
        <v>1</v>
      </c>
      <c r="N138" s="17"/>
      <c r="O138" s="17">
        <v>1</v>
      </c>
      <c r="P138" s="10">
        <v>19</v>
      </c>
      <c r="Q138" s="10">
        <v>0</v>
      </c>
      <c r="R138" s="18" t="s">
        <v>164</v>
      </c>
    </row>
    <row r="139" spans="1:18" x14ac:dyDescent="0.25">
      <c r="A139" s="15" t="s">
        <v>171</v>
      </c>
      <c r="B139" s="16">
        <v>12</v>
      </c>
      <c r="C139" s="16">
        <v>1</v>
      </c>
      <c r="D139" s="9" t="s">
        <v>36</v>
      </c>
      <c r="E139" s="19">
        <v>300</v>
      </c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0">
        <v>0</v>
      </c>
      <c r="Q139" s="10">
        <v>300</v>
      </c>
      <c r="R139" s="18" t="s">
        <v>164</v>
      </c>
    </row>
    <row r="140" spans="1:18" x14ac:dyDescent="0.25">
      <c r="A140" s="15" t="s">
        <v>172</v>
      </c>
      <c r="B140" s="16">
        <v>20</v>
      </c>
      <c r="C140" s="16">
        <v>2</v>
      </c>
      <c r="D140" s="9" t="s">
        <v>19</v>
      </c>
      <c r="E140" s="19">
        <v>1000</v>
      </c>
      <c r="F140" s="17"/>
      <c r="G140" s="17"/>
      <c r="H140" s="17">
        <v>1</v>
      </c>
      <c r="I140" s="17">
        <v>1</v>
      </c>
      <c r="J140" s="17">
        <v>1</v>
      </c>
      <c r="K140" s="17">
        <v>1</v>
      </c>
      <c r="L140" s="17">
        <v>1</v>
      </c>
      <c r="M140" s="17">
        <v>1</v>
      </c>
      <c r="N140" s="17">
        <v>1</v>
      </c>
      <c r="O140" s="17"/>
      <c r="P140" s="10">
        <v>0</v>
      </c>
      <c r="Q140" s="10">
        <v>0</v>
      </c>
      <c r="R140" s="18" t="s">
        <v>164</v>
      </c>
    </row>
    <row r="141" spans="1:18" x14ac:dyDescent="0.25">
      <c r="A141" s="15" t="s">
        <v>173</v>
      </c>
      <c r="B141" s="16">
        <v>6</v>
      </c>
      <c r="C141" s="16">
        <v>1</v>
      </c>
      <c r="D141" s="9" t="s">
        <v>36</v>
      </c>
      <c r="E141" s="19">
        <v>150</v>
      </c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0">
        <v>0</v>
      </c>
      <c r="Q141" s="10">
        <v>150</v>
      </c>
      <c r="R141" s="18" t="s">
        <v>164</v>
      </c>
    </row>
    <row r="142" spans="1:18" x14ac:dyDescent="0.25">
      <c r="A142" s="21" t="s">
        <v>174</v>
      </c>
      <c r="B142" s="22">
        <v>32</v>
      </c>
      <c r="C142" s="22">
        <v>3</v>
      </c>
      <c r="D142" s="23" t="s">
        <v>19</v>
      </c>
      <c r="E142" s="24">
        <v>1600</v>
      </c>
      <c r="F142" s="25"/>
      <c r="G142" s="25"/>
      <c r="H142" s="25">
        <v>7</v>
      </c>
      <c r="I142" s="25">
        <v>4</v>
      </c>
      <c r="J142" s="25"/>
      <c r="K142" s="25"/>
      <c r="L142" s="25"/>
      <c r="M142" s="25"/>
      <c r="N142" s="25"/>
      <c r="O142" s="25"/>
      <c r="P142" s="26">
        <v>0</v>
      </c>
      <c r="Q142" s="26">
        <v>0</v>
      </c>
      <c r="R142" s="27" t="s">
        <v>164</v>
      </c>
    </row>
    <row r="143" spans="1:18" x14ac:dyDescent="0.25">
      <c r="A143" s="15" t="s">
        <v>175</v>
      </c>
      <c r="B143" s="16">
        <v>63</v>
      </c>
      <c r="C143" s="16">
        <v>4</v>
      </c>
      <c r="D143" s="9" t="s">
        <v>19</v>
      </c>
      <c r="E143" s="19">
        <v>3150</v>
      </c>
      <c r="F143" s="17"/>
      <c r="G143" s="17"/>
      <c r="H143" s="17">
        <v>12</v>
      </c>
      <c r="I143" s="17">
        <v>11</v>
      </c>
      <c r="J143" s="17">
        <v>11</v>
      </c>
      <c r="K143" s="17">
        <v>11</v>
      </c>
      <c r="L143" s="17"/>
      <c r="M143" s="17"/>
      <c r="N143" s="17"/>
      <c r="O143" s="17"/>
      <c r="P143" s="10">
        <v>0</v>
      </c>
      <c r="Q143" s="10">
        <v>0</v>
      </c>
      <c r="R143" s="18" t="s">
        <v>164</v>
      </c>
    </row>
    <row r="144" spans="1:18" x14ac:dyDescent="0.25">
      <c r="A144" s="21" t="s">
        <v>176</v>
      </c>
      <c r="B144" s="22">
        <v>9</v>
      </c>
      <c r="C144" s="22">
        <v>1</v>
      </c>
      <c r="D144" s="23" t="s">
        <v>19</v>
      </c>
      <c r="E144" s="24">
        <v>450</v>
      </c>
      <c r="F144" s="25"/>
      <c r="G144" s="25"/>
      <c r="H144" s="25"/>
      <c r="I144" s="25"/>
      <c r="J144" s="25"/>
      <c r="K144" s="25"/>
      <c r="L144" s="25"/>
      <c r="M144" s="25"/>
      <c r="N144" s="25">
        <v>2</v>
      </c>
      <c r="O144" s="25">
        <v>1</v>
      </c>
      <c r="P144" s="26">
        <v>0</v>
      </c>
      <c r="Q144" s="26">
        <v>0</v>
      </c>
      <c r="R144" s="27" t="s">
        <v>164</v>
      </c>
    </row>
    <row r="145" spans="1:18" x14ac:dyDescent="0.25">
      <c r="A145" s="15" t="s">
        <v>177</v>
      </c>
      <c r="B145" s="16">
        <v>5</v>
      </c>
      <c r="C145" s="16">
        <v>1</v>
      </c>
      <c r="D145" s="9" t="s">
        <v>36</v>
      </c>
      <c r="E145" s="19">
        <v>125</v>
      </c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0">
        <v>0</v>
      </c>
      <c r="Q145" s="10">
        <v>125</v>
      </c>
      <c r="R145" s="18" t="s">
        <v>164</v>
      </c>
    </row>
    <row r="146" spans="1:18" x14ac:dyDescent="0.25">
      <c r="A146" s="21" t="s">
        <v>178</v>
      </c>
      <c r="B146" s="22">
        <v>17</v>
      </c>
      <c r="C146" s="22">
        <v>2</v>
      </c>
      <c r="D146" s="23" t="s">
        <v>19</v>
      </c>
      <c r="E146" s="24">
        <v>850</v>
      </c>
      <c r="F146" s="25"/>
      <c r="G146" s="25">
        <v>1</v>
      </c>
      <c r="H146" s="25">
        <v>1</v>
      </c>
      <c r="I146" s="25">
        <v>1</v>
      </c>
      <c r="J146" s="25">
        <v>1</v>
      </c>
      <c r="K146" s="25">
        <v>1</v>
      </c>
      <c r="L146" s="25">
        <v>1</v>
      </c>
      <c r="M146" s="25">
        <v>1</v>
      </c>
      <c r="N146" s="25">
        <v>1</v>
      </c>
      <c r="O146" s="25">
        <v>1</v>
      </c>
      <c r="P146" s="26">
        <v>99</v>
      </c>
      <c r="Q146" s="26">
        <v>0</v>
      </c>
      <c r="R146" s="27" t="s">
        <v>164</v>
      </c>
    </row>
    <row r="147" spans="1:18" x14ac:dyDescent="0.25">
      <c r="A147" s="15" t="s">
        <v>179</v>
      </c>
      <c r="B147" s="16">
        <v>30</v>
      </c>
      <c r="C147" s="16">
        <v>3</v>
      </c>
      <c r="D147" s="9" t="s">
        <v>36</v>
      </c>
      <c r="E147" s="19">
        <v>750</v>
      </c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0">
        <v>0</v>
      </c>
      <c r="Q147" s="10">
        <v>750</v>
      </c>
      <c r="R147" s="18" t="s">
        <v>164</v>
      </c>
    </row>
    <row r="148" spans="1:18" x14ac:dyDescent="0.25">
      <c r="A148" s="15" t="s">
        <v>180</v>
      </c>
      <c r="B148" s="16">
        <v>8</v>
      </c>
      <c r="C148" s="16">
        <v>1</v>
      </c>
      <c r="D148" s="9" t="s">
        <v>19</v>
      </c>
      <c r="E148" s="19">
        <v>400</v>
      </c>
      <c r="F148" s="17"/>
      <c r="G148" s="17"/>
      <c r="H148" s="17"/>
      <c r="I148" s="17"/>
      <c r="J148" s="17">
        <v>1</v>
      </c>
      <c r="K148" s="17"/>
      <c r="L148" s="17"/>
      <c r="M148" s="17"/>
      <c r="N148" s="17"/>
      <c r="O148" s="17">
        <v>1</v>
      </c>
      <c r="P148" s="10">
        <v>0</v>
      </c>
      <c r="Q148" s="10">
        <v>0</v>
      </c>
      <c r="R148" s="18" t="s">
        <v>164</v>
      </c>
    </row>
    <row r="149" spans="1:18" x14ac:dyDescent="0.25">
      <c r="A149" s="21" t="s">
        <v>181</v>
      </c>
      <c r="B149" s="22">
        <v>19</v>
      </c>
      <c r="C149" s="22">
        <v>2</v>
      </c>
      <c r="D149" s="23" t="s">
        <v>19</v>
      </c>
      <c r="E149" s="24">
        <v>950</v>
      </c>
      <c r="F149" s="25">
        <v>1</v>
      </c>
      <c r="G149" s="25">
        <v>1</v>
      </c>
      <c r="H149" s="25"/>
      <c r="I149" s="25"/>
      <c r="J149" s="25"/>
      <c r="K149" s="25"/>
      <c r="L149" s="25"/>
      <c r="M149" s="25"/>
      <c r="N149" s="25"/>
      <c r="O149" s="25"/>
      <c r="P149" s="26">
        <v>0</v>
      </c>
      <c r="Q149" s="26">
        <v>0</v>
      </c>
      <c r="R149" s="27" t="s">
        <v>164</v>
      </c>
    </row>
    <row r="150" spans="1:18" ht="15.75" thickBot="1" x14ac:dyDescent="0.3">
      <c r="A150" s="15" t="s">
        <v>182</v>
      </c>
      <c r="B150" s="16">
        <v>24</v>
      </c>
      <c r="C150" s="16">
        <v>2</v>
      </c>
      <c r="D150" s="9" t="s">
        <v>36</v>
      </c>
      <c r="E150" s="19">
        <v>600</v>
      </c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0">
        <v>0</v>
      </c>
      <c r="Q150" s="10">
        <v>600</v>
      </c>
      <c r="R150" s="18" t="s">
        <v>164</v>
      </c>
    </row>
    <row r="151" spans="1:18" ht="15.75" thickBot="1" x14ac:dyDescent="0.3">
      <c r="A151" s="28" t="s">
        <v>183</v>
      </c>
      <c r="B151" s="29">
        <f>SUM(B2:B150)</f>
        <v>2874</v>
      </c>
      <c r="C151" s="29">
        <f>SUM(C2:C150)</f>
        <v>266</v>
      </c>
      <c r="D151" s="30"/>
      <c r="E151" s="31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2">
        <v>4327</v>
      </c>
      <c r="Q151" s="32">
        <v>35075</v>
      </c>
      <c r="R151" s="33" t="s">
        <v>184</v>
      </c>
    </row>
    <row r="152" spans="1:18" ht="15.75" thickBot="1" x14ac:dyDescent="0.3">
      <c r="F152">
        <f>SUM(F2:F151)</f>
        <v>28</v>
      </c>
      <c r="G152">
        <f t="shared" ref="G152:O152" si="1">SUM(G2:G151)</f>
        <v>42</v>
      </c>
      <c r="H152">
        <f t="shared" si="1"/>
        <v>125</v>
      </c>
      <c r="I152">
        <f t="shared" si="1"/>
        <v>154</v>
      </c>
      <c r="J152">
        <f t="shared" si="1"/>
        <v>120</v>
      </c>
      <c r="K152">
        <f t="shared" si="1"/>
        <v>79</v>
      </c>
      <c r="L152">
        <f t="shared" si="1"/>
        <v>57</v>
      </c>
      <c r="M152">
        <f t="shared" si="1"/>
        <v>32</v>
      </c>
      <c r="N152">
        <f t="shared" si="1"/>
        <v>33</v>
      </c>
      <c r="O152">
        <f t="shared" si="1"/>
        <v>51</v>
      </c>
    </row>
    <row r="153" spans="1:18" x14ac:dyDescent="0.25">
      <c r="A153" s="60" t="s">
        <v>185</v>
      </c>
      <c r="B153" s="61"/>
      <c r="C153" s="34">
        <f>COUNTIF(C1:C150,"=1")</f>
        <v>65</v>
      </c>
    </row>
    <row r="154" spans="1:18" x14ac:dyDescent="0.25">
      <c r="A154" s="51" t="s">
        <v>186</v>
      </c>
      <c r="B154" s="52"/>
      <c r="C154" s="35">
        <f>COUNTIF(C1:C150,"=2")</f>
        <v>55</v>
      </c>
    </row>
    <row r="155" spans="1:18" x14ac:dyDescent="0.25">
      <c r="A155" s="63" t="s">
        <v>187</v>
      </c>
      <c r="B155" s="64"/>
      <c r="C155" s="36">
        <f>COUNTIF(C1:C150,"=3")</f>
        <v>25</v>
      </c>
    </row>
    <row r="156" spans="1:18" ht="15.75" thickBot="1" x14ac:dyDescent="0.3">
      <c r="A156" s="54" t="s">
        <v>188</v>
      </c>
      <c r="B156" s="55"/>
      <c r="C156" s="37">
        <f>COUNTIF(C1:C150,"=4")</f>
        <v>4</v>
      </c>
    </row>
    <row r="157" spans="1:18" ht="15.75" thickBot="1" x14ac:dyDescent="0.3">
      <c r="A157" s="65" t="s">
        <v>189</v>
      </c>
      <c r="B157" s="66"/>
      <c r="C157" s="38">
        <f>C153+2*C154+3*C155+4*C156</f>
        <v>266</v>
      </c>
    </row>
    <row r="158" spans="1:18" ht="15.75" thickBot="1" x14ac:dyDescent="0.3"/>
    <row r="159" spans="1:18" x14ac:dyDescent="0.25">
      <c r="A159" s="60" t="s">
        <v>190</v>
      </c>
      <c r="B159" s="61"/>
      <c r="C159" s="62"/>
      <c r="D159" s="39"/>
      <c r="E159" s="40">
        <v>1800000</v>
      </c>
    </row>
    <row r="160" spans="1:18" x14ac:dyDescent="0.25">
      <c r="A160" s="51" t="s">
        <v>191</v>
      </c>
      <c r="B160" s="52"/>
      <c r="C160" s="53"/>
      <c r="D160" s="39"/>
      <c r="E160" s="41"/>
    </row>
    <row r="161" spans="1:5" ht="15.75" thickBot="1" x14ac:dyDescent="0.3">
      <c r="A161" s="54" t="s">
        <v>192</v>
      </c>
      <c r="B161" s="55"/>
      <c r="C161" s="56"/>
      <c r="D161" s="39"/>
      <c r="E161" s="42">
        <v>1800000</v>
      </c>
    </row>
    <row r="162" spans="1:5" ht="15.75" thickBot="1" x14ac:dyDescent="0.3">
      <c r="A162" s="57"/>
      <c r="B162" s="58"/>
      <c r="C162" s="59"/>
      <c r="D162" s="39"/>
      <c r="E162" s="43"/>
    </row>
    <row r="163" spans="1:5" x14ac:dyDescent="0.25">
      <c r="A163" s="60" t="s">
        <v>185</v>
      </c>
      <c r="B163" s="61"/>
      <c r="C163" s="62"/>
      <c r="D163" s="44"/>
      <c r="E163" s="45">
        <v>6766.917293233083</v>
      </c>
    </row>
    <row r="164" spans="1:5" x14ac:dyDescent="0.25">
      <c r="A164" s="51" t="s">
        <v>186</v>
      </c>
      <c r="B164" s="52"/>
      <c r="C164" s="53"/>
      <c r="D164" s="44"/>
      <c r="E164" s="46">
        <v>13533.834586466166</v>
      </c>
    </row>
    <row r="165" spans="1:5" x14ac:dyDescent="0.25">
      <c r="A165" s="51" t="s">
        <v>187</v>
      </c>
      <c r="B165" s="52"/>
      <c r="C165" s="53"/>
      <c r="D165" s="44"/>
      <c r="E165" s="46">
        <v>20300.751879699248</v>
      </c>
    </row>
    <row r="166" spans="1:5" ht="15.75" thickBot="1" x14ac:dyDescent="0.3">
      <c r="A166" s="48" t="s">
        <v>188</v>
      </c>
      <c r="B166" s="49"/>
      <c r="C166" s="50"/>
      <c r="D166" s="44"/>
      <c r="E166" s="47">
        <v>27067.669172932332</v>
      </c>
    </row>
  </sheetData>
  <mergeCells count="13">
    <mergeCell ref="A159:C159"/>
    <mergeCell ref="A153:B153"/>
    <mergeCell ref="A154:B154"/>
    <mergeCell ref="A155:B155"/>
    <mergeCell ref="A156:B156"/>
    <mergeCell ref="A157:B157"/>
    <mergeCell ref="A166:C166"/>
    <mergeCell ref="A160:C160"/>
    <mergeCell ref="A161:C161"/>
    <mergeCell ref="A162:C162"/>
    <mergeCell ref="A163:C163"/>
    <mergeCell ref="A164:C164"/>
    <mergeCell ref="A165:C165"/>
  </mergeCells>
  <dataValidations count="1">
    <dataValidation type="list" allowBlank="1" showInputMessage="1" showErrorMessage="1" sqref="D2:D150">
      <formula1>" ,F,K"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Venuše Souralová</dc:creator>
  <cp:lastModifiedBy>Venuše Souralová</cp:lastModifiedBy>
  <dcterms:created xsi:type="dcterms:W3CDTF">2025-11-28T08:14:45Z</dcterms:created>
  <dcterms:modified xsi:type="dcterms:W3CDTF">2025-11-28T09:08:50Z</dcterms:modified>
</cp:coreProperties>
</file>