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-28920" yWindow="-120" windowWidth="25440" windowHeight="15720"/>
  </bookViews>
  <sheets>
    <sheet name="List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8" i="1"/>
  <c r="O17" s="1"/>
  <c r="V7"/>
  <c r="N16" s="1"/>
  <c r="V6"/>
  <c r="O15" s="1"/>
  <c r="V5"/>
  <c r="N14" s="1"/>
  <c r="V4"/>
  <c r="O13" s="1"/>
  <c r="B9"/>
  <c r="C9"/>
  <c r="D9"/>
  <c r="E9"/>
  <c r="F9"/>
  <c r="G9"/>
  <c r="H9"/>
  <c r="I9"/>
  <c r="J9"/>
  <c r="K9"/>
  <c r="L9"/>
  <c r="M9"/>
  <c r="N9"/>
  <c r="O9"/>
  <c r="Q4"/>
  <c r="Q5"/>
  <c r="Q6"/>
  <c r="Q7"/>
  <c r="Q8"/>
  <c r="B13" l="1"/>
  <c r="B15"/>
  <c r="B17"/>
  <c r="D13"/>
  <c r="F13"/>
  <c r="H13"/>
  <c r="J13"/>
  <c r="L13"/>
  <c r="N13"/>
  <c r="C14"/>
  <c r="E14"/>
  <c r="G14"/>
  <c r="I14"/>
  <c r="K14"/>
  <c r="M14"/>
  <c r="O14"/>
  <c r="D15"/>
  <c r="F15"/>
  <c r="H15"/>
  <c r="J15"/>
  <c r="L15"/>
  <c r="N15"/>
  <c r="C16"/>
  <c r="E16"/>
  <c r="G16"/>
  <c r="I16"/>
  <c r="K16"/>
  <c r="M16"/>
  <c r="O16"/>
  <c r="D17"/>
  <c r="F17"/>
  <c r="H17"/>
  <c r="J17"/>
  <c r="L17"/>
  <c r="N17"/>
  <c r="B14"/>
  <c r="B18" s="1"/>
  <c r="B16"/>
  <c r="C13"/>
  <c r="E13"/>
  <c r="G13"/>
  <c r="I13"/>
  <c r="K13"/>
  <c r="M13"/>
  <c r="D14"/>
  <c r="F14"/>
  <c r="H14"/>
  <c r="J14"/>
  <c r="L14"/>
  <c r="C15"/>
  <c r="E15"/>
  <c r="G15"/>
  <c r="I15"/>
  <c r="K15"/>
  <c r="M15"/>
  <c r="D16"/>
  <c r="F16"/>
  <c r="H16"/>
  <c r="J16"/>
  <c r="L16"/>
  <c r="C17"/>
  <c r="E17"/>
  <c r="G17"/>
  <c r="I17"/>
  <c r="K17"/>
  <c r="M17"/>
  <c r="Q13"/>
  <c r="Q16" l="1"/>
  <c r="Q15"/>
  <c r="N18"/>
  <c r="O18"/>
  <c r="K18"/>
  <c r="G18"/>
  <c r="C18"/>
  <c r="Q17"/>
  <c r="M18"/>
  <c r="I18"/>
  <c r="E18"/>
  <c r="J18"/>
  <c r="F18"/>
  <c r="L18"/>
  <c r="H18"/>
  <c r="D18"/>
  <c r="Q14"/>
  <c r="Q18" l="1"/>
  <c r="B20" s="1"/>
  <c r="B22" s="1"/>
  <c r="G20"/>
  <c r="G22" s="1"/>
  <c r="L20" l="1"/>
  <c r="L22" s="1"/>
  <c r="E20"/>
  <c r="E22" s="1"/>
  <c r="F20"/>
  <c r="F22" s="1"/>
  <c r="C20"/>
  <c r="C22" s="1"/>
  <c r="H20"/>
  <c r="H22" s="1"/>
  <c r="N20"/>
  <c r="N22" s="1"/>
  <c r="M20"/>
  <c r="M22" s="1"/>
  <c r="J20"/>
  <c r="J22" s="1"/>
  <c r="D20"/>
  <c r="D22" s="1"/>
  <c r="K20"/>
  <c r="K22" s="1"/>
  <c r="I20"/>
  <c r="I22" s="1"/>
  <c r="O20"/>
  <c r="O22" s="1"/>
</calcChain>
</file>

<file path=xl/sharedStrings.xml><?xml version="1.0" encoding="utf-8"?>
<sst xmlns="http://schemas.openxmlformats.org/spreadsheetml/2006/main" count="46" uniqueCount="23">
  <si>
    <t>PŠS</t>
  </si>
  <si>
    <t>SŠS</t>
  </si>
  <si>
    <t>JŠS</t>
  </si>
  <si>
    <t>ŠSPK</t>
  </si>
  <si>
    <t>KŠSKV</t>
  </si>
  <si>
    <t>ÚKŠS</t>
  </si>
  <si>
    <t>ŠSLK</t>
  </si>
  <si>
    <t>KHŠS</t>
  </si>
  <si>
    <t>PDŠS</t>
  </si>
  <si>
    <t>KŠSV</t>
  </si>
  <si>
    <t>JmŠS</t>
  </si>
  <si>
    <t>ŠSZK</t>
  </si>
  <si>
    <t>ŠSOK</t>
  </si>
  <si>
    <t>MKŠS</t>
  </si>
  <si>
    <t>A</t>
  </si>
  <si>
    <t>B</t>
  </si>
  <si>
    <t>C</t>
  </si>
  <si>
    <t>D</t>
  </si>
  <si>
    <t>I</t>
  </si>
  <si>
    <t>Celkem</t>
  </si>
  <si>
    <t>Odvod krajům</t>
  </si>
  <si>
    <t>Kategorie</t>
  </si>
  <si>
    <t>Rozdělení položky V 10.6. rozpočtu mezi KŠS</t>
  </si>
</sst>
</file>

<file path=xl/styles.xml><?xml version="1.0" encoding="utf-8"?>
<styleSheet xmlns="http://schemas.openxmlformats.org/spreadsheetml/2006/main">
  <numFmts count="2">
    <numFmt numFmtId="44" formatCode="_-* #,##0.00\ &quot;Kč&quot;_-;\-* #,##0.00\ &quot;Kč&quot;_-;_-* &quot;-&quot;??\ &quot;Kč&quot;_-;_-@_-"/>
    <numFmt numFmtId="164" formatCode="#,##0\ &quot;Kč&quot;"/>
  </numFmts>
  <fonts count="3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23">
    <xf numFmtId="0" fontId="0" fillId="0" borderId="0" xfId="0"/>
    <xf numFmtId="0" fontId="1" fillId="0" borderId="0" xfId="0" applyFont="1"/>
    <xf numFmtId="0" fontId="1" fillId="0" borderId="1" xfId="0" applyFont="1" applyBorder="1"/>
    <xf numFmtId="164" fontId="1" fillId="0" borderId="1" xfId="0" applyNumberFormat="1" applyFont="1" applyBorder="1"/>
    <xf numFmtId="44" fontId="1" fillId="0" borderId="1" xfId="1" applyFont="1" applyBorder="1"/>
    <xf numFmtId="0" fontId="0" fillId="0" borderId="1" xfId="0" applyBorder="1"/>
    <xf numFmtId="0" fontId="0" fillId="0" borderId="3" xfId="0" applyBorder="1"/>
    <xf numFmtId="0" fontId="0" fillId="0" borderId="2" xfId="0" applyBorder="1"/>
    <xf numFmtId="10" fontId="0" fillId="0" borderId="1" xfId="2" applyNumberFormat="1" applyFont="1" applyBorder="1"/>
    <xf numFmtId="0" fontId="0" fillId="0" borderId="4" xfId="0" applyBorder="1"/>
    <xf numFmtId="0" fontId="1" fillId="0" borderId="5" xfId="0" applyFont="1" applyBorder="1" applyAlignment="1">
      <alignment horizontal="center"/>
    </xf>
    <xf numFmtId="0" fontId="0" fillId="0" borderId="5" xfId="0" applyBorder="1"/>
    <xf numFmtId="0" fontId="0" fillId="0" borderId="6" xfId="0" applyBorder="1" applyAlignment="1">
      <alignment horizontal="center"/>
    </xf>
    <xf numFmtId="0" fontId="1" fillId="0" borderId="7" xfId="0" applyFont="1" applyBorder="1" applyAlignment="1">
      <alignment horizontal="center"/>
    </xf>
    <xf numFmtId="3" fontId="0" fillId="0" borderId="8" xfId="0" applyNumberFormat="1" applyBorder="1"/>
    <xf numFmtId="0" fontId="1" fillId="0" borderId="9" xfId="0" applyFont="1" applyBorder="1" applyAlignment="1">
      <alignment horizontal="center"/>
    </xf>
    <xf numFmtId="3" fontId="0" fillId="0" borderId="10" xfId="0" applyNumberFormat="1" applyBorder="1"/>
    <xf numFmtId="0" fontId="0" fillId="0" borderId="11" xfId="0" applyBorder="1" applyAlignment="1">
      <alignment horizontal="center"/>
    </xf>
    <xf numFmtId="3" fontId="0" fillId="0" borderId="12" xfId="0" applyNumberFormat="1" applyBorder="1"/>
    <xf numFmtId="0" fontId="0" fillId="0" borderId="13" xfId="0" applyBorder="1"/>
    <xf numFmtId="0" fontId="1" fillId="0" borderId="14" xfId="0" applyFont="1" applyBorder="1" applyAlignment="1">
      <alignment horizontal="center"/>
    </xf>
    <xf numFmtId="3" fontId="0" fillId="0" borderId="15" xfId="0" applyNumberFormat="1" applyBorder="1"/>
    <xf numFmtId="3" fontId="0" fillId="0" borderId="13" xfId="0" applyNumberFormat="1" applyBorder="1"/>
  </cellXfs>
  <cellStyles count="3">
    <cellStyle name="měny" xfId="1" builtinId="4"/>
    <cellStyle name="normální" xfId="0" builtinId="0"/>
    <cellStyle name="pro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22"/>
  <sheetViews>
    <sheetView tabSelected="1" workbookViewId="0">
      <selection activeCell="C8" sqref="C8"/>
    </sheetView>
  </sheetViews>
  <sheetFormatPr defaultRowHeight="15"/>
  <cols>
    <col min="1" max="1" width="16" customWidth="1"/>
    <col min="16" max="16" width="1" customWidth="1"/>
    <col min="17" max="17" width="14" bestFit="1" customWidth="1"/>
  </cols>
  <sheetData>
    <row r="1" spans="1:22">
      <c r="A1" s="1" t="s">
        <v>22</v>
      </c>
    </row>
    <row r="2" spans="1:22" ht="15.75" thickBot="1"/>
    <row r="3" spans="1:22" ht="15.75" thickBot="1">
      <c r="A3" s="9" t="s">
        <v>21</v>
      </c>
      <c r="B3" s="10" t="s">
        <v>0</v>
      </c>
      <c r="C3" s="10" t="s">
        <v>1</v>
      </c>
      <c r="D3" s="10" t="s">
        <v>2</v>
      </c>
      <c r="E3" s="10" t="s">
        <v>3</v>
      </c>
      <c r="F3" s="10" t="s">
        <v>4</v>
      </c>
      <c r="G3" s="10" t="s">
        <v>5</v>
      </c>
      <c r="H3" s="10" t="s">
        <v>6</v>
      </c>
      <c r="I3" s="10" t="s">
        <v>7</v>
      </c>
      <c r="J3" s="10" t="s">
        <v>8</v>
      </c>
      <c r="K3" s="10" t="s">
        <v>9</v>
      </c>
      <c r="L3" s="10" t="s">
        <v>10</v>
      </c>
      <c r="M3" s="10" t="s">
        <v>11</v>
      </c>
      <c r="N3" s="10" t="s">
        <v>12</v>
      </c>
      <c r="O3" s="10" t="s">
        <v>13</v>
      </c>
      <c r="P3" s="11"/>
      <c r="Q3" s="12" t="s">
        <v>19</v>
      </c>
    </row>
    <row r="4" spans="1:22" ht="15.75" thickTop="1">
      <c r="A4" s="13" t="s">
        <v>14</v>
      </c>
      <c r="B4" s="6">
        <v>746</v>
      </c>
      <c r="C4" s="6">
        <v>757</v>
      </c>
      <c r="D4" s="6">
        <v>269</v>
      </c>
      <c r="E4" s="6">
        <v>293</v>
      </c>
      <c r="F4" s="6">
        <v>104</v>
      </c>
      <c r="G4" s="6">
        <v>288</v>
      </c>
      <c r="H4" s="6">
        <v>181</v>
      </c>
      <c r="I4" s="6">
        <v>373</v>
      </c>
      <c r="J4" s="6">
        <v>426</v>
      </c>
      <c r="K4" s="6">
        <v>250</v>
      </c>
      <c r="L4" s="6">
        <v>723</v>
      </c>
      <c r="M4" s="6">
        <v>582</v>
      </c>
      <c r="N4" s="6">
        <v>355</v>
      </c>
      <c r="O4" s="6">
        <v>729</v>
      </c>
      <c r="P4" s="6"/>
      <c r="Q4" s="14">
        <f t="shared" ref="Q4:Q8" si="0">SUM(B4:P4)</f>
        <v>6076</v>
      </c>
      <c r="T4">
        <v>150</v>
      </c>
      <c r="U4">
        <v>200</v>
      </c>
      <c r="V4">
        <f>U4-T4</f>
        <v>50</v>
      </c>
    </row>
    <row r="5" spans="1:22">
      <c r="A5" s="15" t="s">
        <v>15</v>
      </c>
      <c r="B5" s="5">
        <v>231</v>
      </c>
      <c r="C5" s="5">
        <v>244</v>
      </c>
      <c r="D5" s="5">
        <v>97</v>
      </c>
      <c r="E5" s="5">
        <v>87</v>
      </c>
      <c r="F5" s="5">
        <v>84</v>
      </c>
      <c r="G5" s="5">
        <v>112</v>
      </c>
      <c r="H5" s="5">
        <v>60</v>
      </c>
      <c r="I5" s="5">
        <v>118</v>
      </c>
      <c r="J5" s="5">
        <v>122</v>
      </c>
      <c r="K5" s="5">
        <v>48</v>
      </c>
      <c r="L5" s="5">
        <v>186</v>
      </c>
      <c r="M5" s="5">
        <v>162</v>
      </c>
      <c r="N5" s="5">
        <v>112</v>
      </c>
      <c r="O5" s="5">
        <v>250</v>
      </c>
      <c r="P5" s="5"/>
      <c r="Q5" s="16">
        <f t="shared" si="0"/>
        <v>1913</v>
      </c>
      <c r="T5">
        <v>75</v>
      </c>
      <c r="U5">
        <v>200</v>
      </c>
      <c r="V5">
        <f t="shared" ref="V5:V8" si="1">U5-T5</f>
        <v>125</v>
      </c>
    </row>
    <row r="6" spans="1:22">
      <c r="A6" s="15" t="s">
        <v>16</v>
      </c>
      <c r="B6" s="5">
        <v>452</v>
      </c>
      <c r="C6" s="5">
        <v>497</v>
      </c>
      <c r="D6" s="5">
        <v>189</v>
      </c>
      <c r="E6" s="5">
        <v>187</v>
      </c>
      <c r="F6" s="5">
        <v>81</v>
      </c>
      <c r="G6" s="5">
        <v>205</v>
      </c>
      <c r="H6" s="5">
        <v>266</v>
      </c>
      <c r="I6" s="5">
        <v>195</v>
      </c>
      <c r="J6" s="5">
        <v>337</v>
      </c>
      <c r="K6" s="5">
        <v>152</v>
      </c>
      <c r="L6" s="5">
        <v>342</v>
      </c>
      <c r="M6" s="5">
        <v>317</v>
      </c>
      <c r="N6" s="5">
        <v>205</v>
      </c>
      <c r="O6" s="5">
        <v>543</v>
      </c>
      <c r="P6" s="5"/>
      <c r="Q6" s="16">
        <f t="shared" si="0"/>
        <v>3968</v>
      </c>
      <c r="T6">
        <v>75</v>
      </c>
      <c r="U6">
        <v>200</v>
      </c>
      <c r="V6">
        <f t="shared" si="1"/>
        <v>125</v>
      </c>
    </row>
    <row r="7" spans="1:22">
      <c r="A7" s="15" t="s">
        <v>17</v>
      </c>
      <c r="B7" s="5">
        <v>220</v>
      </c>
      <c r="C7" s="5">
        <v>157</v>
      </c>
      <c r="D7" s="5">
        <v>92</v>
      </c>
      <c r="E7" s="5">
        <v>88</v>
      </c>
      <c r="F7" s="5">
        <v>36</v>
      </c>
      <c r="G7" s="5">
        <v>56</v>
      </c>
      <c r="H7" s="5">
        <v>159</v>
      </c>
      <c r="I7" s="5">
        <v>99</v>
      </c>
      <c r="J7" s="5">
        <v>107</v>
      </c>
      <c r="K7" s="5">
        <v>41</v>
      </c>
      <c r="L7" s="5">
        <v>142</v>
      </c>
      <c r="M7" s="5">
        <v>125</v>
      </c>
      <c r="N7" s="5">
        <v>67</v>
      </c>
      <c r="O7" s="5">
        <v>394</v>
      </c>
      <c r="P7" s="5"/>
      <c r="Q7" s="16">
        <f t="shared" si="0"/>
        <v>1783</v>
      </c>
      <c r="T7">
        <v>20</v>
      </c>
      <c r="U7">
        <v>200</v>
      </c>
      <c r="V7">
        <f t="shared" si="1"/>
        <v>180</v>
      </c>
    </row>
    <row r="8" spans="1:22" ht="15.75" thickBot="1">
      <c r="A8" s="20" t="s">
        <v>18</v>
      </c>
      <c r="B8" s="7">
        <v>23</v>
      </c>
      <c r="C8" s="7">
        <v>14</v>
      </c>
      <c r="D8" s="7">
        <v>3</v>
      </c>
      <c r="E8" s="7">
        <v>2</v>
      </c>
      <c r="F8" s="7">
        <v>2</v>
      </c>
      <c r="G8" s="7">
        <v>7</v>
      </c>
      <c r="H8" s="7">
        <v>6</v>
      </c>
      <c r="I8" s="7">
        <v>3</v>
      </c>
      <c r="J8" s="7">
        <v>4</v>
      </c>
      <c r="K8" s="7">
        <v>3</v>
      </c>
      <c r="L8" s="7">
        <v>20</v>
      </c>
      <c r="M8" s="7">
        <v>2</v>
      </c>
      <c r="N8" s="7">
        <v>8</v>
      </c>
      <c r="O8" s="7">
        <v>13</v>
      </c>
      <c r="P8" s="7"/>
      <c r="Q8" s="21">
        <f t="shared" si="0"/>
        <v>110</v>
      </c>
      <c r="T8">
        <v>200</v>
      </c>
      <c r="U8">
        <v>200</v>
      </c>
      <c r="V8">
        <f t="shared" si="1"/>
        <v>0</v>
      </c>
    </row>
    <row r="9" spans="1:22" ht="16.5" thickTop="1" thickBot="1">
      <c r="A9" s="17" t="s">
        <v>19</v>
      </c>
      <c r="B9" s="18">
        <f>SUM(B4:B8)</f>
        <v>1672</v>
      </c>
      <c r="C9" s="18">
        <f>SUM(C4:C8)</f>
        <v>1669</v>
      </c>
      <c r="D9" s="18">
        <f>SUM(D4:D8)</f>
        <v>650</v>
      </c>
      <c r="E9" s="18">
        <f>SUM(E4:E8)</f>
        <v>657</v>
      </c>
      <c r="F9" s="18">
        <f>SUM(F4:F8)</f>
        <v>307</v>
      </c>
      <c r="G9" s="18">
        <f>SUM(G4:G8)</f>
        <v>668</v>
      </c>
      <c r="H9" s="18">
        <f>SUM(H4:H8)</f>
        <v>672</v>
      </c>
      <c r="I9" s="18">
        <f>SUM(I4:I8)</f>
        <v>788</v>
      </c>
      <c r="J9" s="18">
        <f>SUM(J4:J8)</f>
        <v>996</v>
      </c>
      <c r="K9" s="18">
        <f>SUM(K4:K8)</f>
        <v>494</v>
      </c>
      <c r="L9" s="18">
        <f>SUM(L4:L8)</f>
        <v>1413</v>
      </c>
      <c r="M9" s="18">
        <f>SUM(M4:M8)</f>
        <v>1188</v>
      </c>
      <c r="N9" s="18">
        <f>SUM(N4:N8)</f>
        <v>747</v>
      </c>
      <c r="O9" s="18">
        <f>SUM(O4:O8)</f>
        <v>1929</v>
      </c>
      <c r="P9" s="18"/>
      <c r="Q9" s="19"/>
    </row>
    <row r="11" spans="1:22" ht="15.75" thickBot="1"/>
    <row r="12" spans="1:22" ht="15.75" thickBot="1">
      <c r="A12" s="9" t="s">
        <v>21</v>
      </c>
      <c r="B12" s="10" t="s">
        <v>0</v>
      </c>
      <c r="C12" s="10" t="s">
        <v>1</v>
      </c>
      <c r="D12" s="10" t="s">
        <v>2</v>
      </c>
      <c r="E12" s="10" t="s">
        <v>3</v>
      </c>
      <c r="F12" s="10" t="s">
        <v>4</v>
      </c>
      <c r="G12" s="10" t="s">
        <v>5</v>
      </c>
      <c r="H12" s="10" t="s">
        <v>6</v>
      </c>
      <c r="I12" s="10" t="s">
        <v>7</v>
      </c>
      <c r="J12" s="10" t="s">
        <v>8</v>
      </c>
      <c r="K12" s="10" t="s">
        <v>9</v>
      </c>
      <c r="L12" s="10" t="s">
        <v>10</v>
      </c>
      <c r="M12" s="10" t="s">
        <v>11</v>
      </c>
      <c r="N12" s="10" t="s">
        <v>12</v>
      </c>
      <c r="O12" s="10" t="s">
        <v>13</v>
      </c>
      <c r="P12" s="11"/>
      <c r="Q12" s="12" t="s">
        <v>19</v>
      </c>
    </row>
    <row r="13" spans="1:22" ht="15.75" thickTop="1">
      <c r="A13" s="13" t="s">
        <v>14</v>
      </c>
      <c r="B13" s="6">
        <f>B4*$V$4</f>
        <v>37300</v>
      </c>
      <c r="C13" s="6">
        <f t="shared" ref="C13:O13" si="2">C4*$V$4</f>
        <v>37850</v>
      </c>
      <c r="D13" s="6">
        <f t="shared" si="2"/>
        <v>13450</v>
      </c>
      <c r="E13" s="6">
        <f t="shared" si="2"/>
        <v>14650</v>
      </c>
      <c r="F13" s="6">
        <f t="shared" si="2"/>
        <v>5200</v>
      </c>
      <c r="G13" s="6">
        <f t="shared" si="2"/>
        <v>14400</v>
      </c>
      <c r="H13" s="6">
        <f t="shared" si="2"/>
        <v>9050</v>
      </c>
      <c r="I13" s="6">
        <f t="shared" si="2"/>
        <v>18650</v>
      </c>
      <c r="J13" s="6">
        <f t="shared" si="2"/>
        <v>21300</v>
      </c>
      <c r="K13" s="6">
        <f t="shared" si="2"/>
        <v>12500</v>
      </c>
      <c r="L13" s="6">
        <f t="shared" si="2"/>
        <v>36150</v>
      </c>
      <c r="M13" s="6">
        <f t="shared" si="2"/>
        <v>29100</v>
      </c>
      <c r="N13" s="6">
        <f t="shared" si="2"/>
        <v>17750</v>
      </c>
      <c r="O13" s="6">
        <f t="shared" si="2"/>
        <v>36450</v>
      </c>
      <c r="P13" s="6"/>
      <c r="Q13" s="14">
        <f t="shared" ref="Q13:Q17" si="3">SUM(B13:P13)</f>
        <v>303800</v>
      </c>
    </row>
    <row r="14" spans="1:22">
      <c r="A14" s="15" t="s">
        <v>15</v>
      </c>
      <c r="B14" s="5">
        <f>B5*$V$5</f>
        <v>28875</v>
      </c>
      <c r="C14" s="5">
        <f t="shared" ref="C14:O14" si="4">C5*$V$5</f>
        <v>30500</v>
      </c>
      <c r="D14" s="5">
        <f t="shared" si="4"/>
        <v>12125</v>
      </c>
      <c r="E14" s="5">
        <f t="shared" si="4"/>
        <v>10875</v>
      </c>
      <c r="F14" s="5">
        <f t="shared" si="4"/>
        <v>10500</v>
      </c>
      <c r="G14" s="5">
        <f t="shared" si="4"/>
        <v>14000</v>
      </c>
      <c r="H14" s="5">
        <f t="shared" si="4"/>
        <v>7500</v>
      </c>
      <c r="I14" s="5">
        <f t="shared" si="4"/>
        <v>14750</v>
      </c>
      <c r="J14" s="5">
        <f t="shared" si="4"/>
        <v>15250</v>
      </c>
      <c r="K14" s="5">
        <f t="shared" si="4"/>
        <v>6000</v>
      </c>
      <c r="L14" s="5">
        <f t="shared" si="4"/>
        <v>23250</v>
      </c>
      <c r="M14" s="5">
        <f t="shared" si="4"/>
        <v>20250</v>
      </c>
      <c r="N14" s="5">
        <f t="shared" si="4"/>
        <v>14000</v>
      </c>
      <c r="O14" s="5">
        <f t="shared" si="4"/>
        <v>31250</v>
      </c>
      <c r="P14" s="5"/>
      <c r="Q14" s="16">
        <f t="shared" si="3"/>
        <v>239125</v>
      </c>
    </row>
    <row r="15" spans="1:22">
      <c r="A15" s="15" t="s">
        <v>16</v>
      </c>
      <c r="B15" s="5">
        <f>B6*$V$6</f>
        <v>56500</v>
      </c>
      <c r="C15" s="5">
        <f t="shared" ref="C15:O15" si="5">C6*$V$6</f>
        <v>62125</v>
      </c>
      <c r="D15" s="5">
        <f t="shared" si="5"/>
        <v>23625</v>
      </c>
      <c r="E15" s="5">
        <f t="shared" si="5"/>
        <v>23375</v>
      </c>
      <c r="F15" s="5">
        <f t="shared" si="5"/>
        <v>10125</v>
      </c>
      <c r="G15" s="5">
        <f t="shared" si="5"/>
        <v>25625</v>
      </c>
      <c r="H15" s="5">
        <f t="shared" si="5"/>
        <v>33250</v>
      </c>
      <c r="I15" s="5">
        <f t="shared" si="5"/>
        <v>24375</v>
      </c>
      <c r="J15" s="5">
        <f t="shared" si="5"/>
        <v>42125</v>
      </c>
      <c r="K15" s="5">
        <f t="shared" si="5"/>
        <v>19000</v>
      </c>
      <c r="L15" s="5">
        <f t="shared" si="5"/>
        <v>42750</v>
      </c>
      <c r="M15" s="5">
        <f t="shared" si="5"/>
        <v>39625</v>
      </c>
      <c r="N15" s="5">
        <f t="shared" si="5"/>
        <v>25625</v>
      </c>
      <c r="O15" s="5">
        <f t="shared" si="5"/>
        <v>67875</v>
      </c>
      <c r="P15" s="5"/>
      <c r="Q15" s="16">
        <f t="shared" si="3"/>
        <v>496000</v>
      </c>
    </row>
    <row r="16" spans="1:22">
      <c r="A16" s="15" t="s">
        <v>17</v>
      </c>
      <c r="B16" s="5">
        <f>B7*$V$7</f>
        <v>39600</v>
      </c>
      <c r="C16" s="5">
        <f t="shared" ref="C16:O16" si="6">C7*$V$7</f>
        <v>28260</v>
      </c>
      <c r="D16" s="5">
        <f t="shared" si="6"/>
        <v>16560</v>
      </c>
      <c r="E16" s="5">
        <f t="shared" si="6"/>
        <v>15840</v>
      </c>
      <c r="F16" s="5">
        <f t="shared" si="6"/>
        <v>6480</v>
      </c>
      <c r="G16" s="5">
        <f t="shared" si="6"/>
        <v>10080</v>
      </c>
      <c r="H16" s="5">
        <f t="shared" si="6"/>
        <v>28620</v>
      </c>
      <c r="I16" s="5">
        <f t="shared" si="6"/>
        <v>17820</v>
      </c>
      <c r="J16" s="5">
        <f t="shared" si="6"/>
        <v>19260</v>
      </c>
      <c r="K16" s="5">
        <f t="shared" si="6"/>
        <v>7380</v>
      </c>
      <c r="L16" s="5">
        <f t="shared" si="6"/>
        <v>25560</v>
      </c>
      <c r="M16" s="5">
        <f t="shared" si="6"/>
        <v>22500</v>
      </c>
      <c r="N16" s="5">
        <f t="shared" si="6"/>
        <v>12060</v>
      </c>
      <c r="O16" s="5">
        <f t="shared" si="6"/>
        <v>70920</v>
      </c>
      <c r="P16" s="5"/>
      <c r="Q16" s="16">
        <f t="shared" si="3"/>
        <v>320940</v>
      </c>
    </row>
    <row r="17" spans="1:17" ht="15.75" thickBot="1">
      <c r="A17" s="20" t="s">
        <v>18</v>
      </c>
      <c r="B17" s="7">
        <f>B8*$V$8</f>
        <v>0</v>
      </c>
      <c r="C17" s="7">
        <f t="shared" ref="C17:O17" si="7">C8*$V$8</f>
        <v>0</v>
      </c>
      <c r="D17" s="7">
        <f t="shared" si="7"/>
        <v>0</v>
      </c>
      <c r="E17" s="7">
        <f t="shared" si="7"/>
        <v>0</v>
      </c>
      <c r="F17" s="7">
        <f t="shared" si="7"/>
        <v>0</v>
      </c>
      <c r="G17" s="7">
        <f t="shared" si="7"/>
        <v>0</v>
      </c>
      <c r="H17" s="7">
        <f t="shared" si="7"/>
        <v>0</v>
      </c>
      <c r="I17" s="7">
        <f t="shared" si="7"/>
        <v>0</v>
      </c>
      <c r="J17" s="7">
        <f t="shared" si="7"/>
        <v>0</v>
      </c>
      <c r="K17" s="7">
        <f t="shared" si="7"/>
        <v>0</v>
      </c>
      <c r="L17" s="7">
        <f t="shared" si="7"/>
        <v>0</v>
      </c>
      <c r="M17" s="7">
        <f t="shared" si="7"/>
        <v>0</v>
      </c>
      <c r="N17" s="7">
        <f t="shared" si="7"/>
        <v>0</v>
      </c>
      <c r="O17" s="7">
        <f t="shared" si="7"/>
        <v>0</v>
      </c>
      <c r="P17" s="7"/>
      <c r="Q17" s="21">
        <f t="shared" si="3"/>
        <v>0</v>
      </c>
    </row>
    <row r="18" spans="1:17" ht="16.5" thickTop="1" thickBot="1">
      <c r="A18" s="17" t="s">
        <v>19</v>
      </c>
      <c r="B18" s="18">
        <f>SUM(B13:B17)</f>
        <v>162275</v>
      </c>
      <c r="C18" s="18">
        <f>SUM(C13:C17)</f>
        <v>158735</v>
      </c>
      <c r="D18" s="18">
        <f>SUM(D13:D17)</f>
        <v>65760</v>
      </c>
      <c r="E18" s="18">
        <f>SUM(E13:E17)</f>
        <v>64740</v>
      </c>
      <c r="F18" s="18">
        <f>SUM(F13:F17)</f>
        <v>32305</v>
      </c>
      <c r="G18" s="18">
        <f>SUM(G13:G17)</f>
        <v>64105</v>
      </c>
      <c r="H18" s="18">
        <f>SUM(H13:H17)</f>
        <v>78420</v>
      </c>
      <c r="I18" s="18">
        <f>SUM(I13:I17)</f>
        <v>75595</v>
      </c>
      <c r="J18" s="18">
        <f>SUM(J13:J17)</f>
        <v>97935</v>
      </c>
      <c r="K18" s="18">
        <f>SUM(K13:K17)</f>
        <v>44880</v>
      </c>
      <c r="L18" s="18">
        <f>SUM(L13:L17)</f>
        <v>127710</v>
      </c>
      <c r="M18" s="18">
        <f>SUM(M13:M17)</f>
        <v>111475</v>
      </c>
      <c r="N18" s="18">
        <f>SUM(N13:N17)</f>
        <v>69435</v>
      </c>
      <c r="O18" s="18">
        <f>SUM(O13:O17)</f>
        <v>206495</v>
      </c>
      <c r="P18" s="18"/>
      <c r="Q18" s="22">
        <f>SUM(Q13:Q17)</f>
        <v>1359865</v>
      </c>
    </row>
    <row r="20" spans="1:17">
      <c r="B20" s="8">
        <f>B18/$Q$18</f>
        <v>0.11933169836711732</v>
      </c>
      <c r="C20" s="8">
        <f t="shared" ref="C20:O20" si="8">C18/$Q$18</f>
        <v>0.11672849878480585</v>
      </c>
      <c r="D20" s="8">
        <f t="shared" si="8"/>
        <v>4.8357741393447146E-2</v>
      </c>
      <c r="E20" s="8">
        <f t="shared" si="8"/>
        <v>4.7607666937526889E-2</v>
      </c>
      <c r="F20" s="8">
        <f t="shared" si="8"/>
        <v>2.3756034606376368E-2</v>
      </c>
      <c r="G20" s="8">
        <f t="shared" si="8"/>
        <v>4.7140708820360845E-2</v>
      </c>
      <c r="H20" s="8">
        <f t="shared" si="8"/>
        <v>5.7667489052222097E-2</v>
      </c>
      <c r="I20" s="8">
        <f t="shared" si="8"/>
        <v>5.5590076956168445E-2</v>
      </c>
      <c r="J20" s="8">
        <f t="shared" si="8"/>
        <v>7.201817827504936E-2</v>
      </c>
      <c r="K20" s="8">
        <f t="shared" si="8"/>
        <v>3.3003276060491298E-2</v>
      </c>
      <c r="L20" s="8">
        <f t="shared" si="8"/>
        <v>9.391373408389804E-2</v>
      </c>
      <c r="M20" s="8">
        <f t="shared" si="8"/>
        <v>8.1975048993833941E-2</v>
      </c>
      <c r="N20" s="8">
        <f t="shared" si="8"/>
        <v>5.106021553610101E-2</v>
      </c>
      <c r="O20" s="8">
        <f t="shared" si="8"/>
        <v>0.15184963213260139</v>
      </c>
    </row>
    <row r="22" spans="1:17">
      <c r="A22" s="2" t="s">
        <v>20</v>
      </c>
      <c r="B22" s="3">
        <f>$Q$22*B20</f>
        <v>59665.849183558661</v>
      </c>
      <c r="C22" s="3">
        <f>$Q$22*C20</f>
        <v>58364.249392402926</v>
      </c>
      <c r="D22" s="3">
        <f>$Q$22*D20</f>
        <v>24178.870696723574</v>
      </c>
      <c r="E22" s="3">
        <f>$Q$22*E20</f>
        <v>23803.833468763445</v>
      </c>
      <c r="F22" s="3">
        <f>$Q$22*F20</f>
        <v>11878.017303188184</v>
      </c>
      <c r="G22" s="3">
        <f>$Q$22*G20</f>
        <v>23570.354410180422</v>
      </c>
      <c r="H22" s="3">
        <f>$Q$22*H20</f>
        <v>28833.744526111048</v>
      </c>
      <c r="I22" s="3">
        <f>$Q$22*I20</f>
        <v>27795.038478084221</v>
      </c>
      <c r="J22" s="3">
        <f>$Q$22*J20</f>
        <v>36009.089137524679</v>
      </c>
      <c r="K22" s="3">
        <f>$Q$22*K20</f>
        <v>16501.638030245649</v>
      </c>
      <c r="L22" s="3">
        <f>$Q$22*L20</f>
        <v>46956.867041949023</v>
      </c>
      <c r="M22" s="3">
        <f>$Q$22*M20</f>
        <v>40987.524496916973</v>
      </c>
      <c r="N22" s="3">
        <f>$Q$22*N20</f>
        <v>25530.107768050504</v>
      </c>
      <c r="O22" s="3">
        <f>$Q$22*O20</f>
        <v>75924.8160663007</v>
      </c>
      <c r="P22" s="2"/>
      <c r="Q22" s="4">
        <v>500000</v>
      </c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cnb</dc:creator>
  <cp:lastModifiedBy>Rosťa</cp:lastModifiedBy>
  <dcterms:created xsi:type="dcterms:W3CDTF">2024-11-01T21:29:39Z</dcterms:created>
  <dcterms:modified xsi:type="dcterms:W3CDTF">2024-11-19T14:13:57Z</dcterms:modified>
</cp:coreProperties>
</file>