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Počty registrovaných" sheetId="1" state="visible" r:id="rId1"/>
    <sheet name="H14" sheetId="2" state="visible" r:id="rId2"/>
    <sheet name="H12" sheetId="3" state="visible" r:id="rId3"/>
    <sheet name="H10" sheetId="4" state="visible" r:id="rId4"/>
  </sheets>
  <calcPr/>
</workbook>
</file>

<file path=xl/sharedStrings.xml><?xml version="1.0" encoding="utf-8"?>
<sst xmlns="http://schemas.openxmlformats.org/spreadsheetml/2006/main" count="49" uniqueCount="49">
  <si>
    <t>KodKraje</t>
  </si>
  <si>
    <t>ZkrKraje</t>
  </si>
  <si>
    <t>NazevKraje</t>
  </si>
  <si>
    <t>RokNar</t>
  </si>
  <si>
    <t>PocetChlapci</t>
  </si>
  <si>
    <t>PŠS</t>
  </si>
  <si>
    <t>Praha</t>
  </si>
  <si>
    <t xml:space="preserve">2014 a mladší</t>
  </si>
  <si>
    <t>SŠS</t>
  </si>
  <si>
    <t xml:space="preserve">Středočeský krajský šachový svaz (SŠS)</t>
  </si>
  <si>
    <t>JŠS</t>
  </si>
  <si>
    <t xml:space="preserve">Jihočeský šachový svaz (JŠS)</t>
  </si>
  <si>
    <t>ŠSPK</t>
  </si>
  <si>
    <t xml:space="preserve">Šachový svaz Plzeňského kraje (ŠSPK)</t>
  </si>
  <si>
    <t>KŠSKV</t>
  </si>
  <si>
    <t xml:space="preserve">Krajský šachový svaz Karlovy Vary (KŠSKV)</t>
  </si>
  <si>
    <t>ÚKŠS</t>
  </si>
  <si>
    <t xml:space="preserve">Ústecký krajský šachový svaz (ÚKŠS)</t>
  </si>
  <si>
    <t>ŠSLK</t>
  </si>
  <si>
    <t xml:space="preserve">Šachový svaz Libereckého kraje (ŠSLK)</t>
  </si>
  <si>
    <t>KHŠS</t>
  </si>
  <si>
    <t xml:space="preserve">Královéhradecký krajský šachový svaz (KHŠS)</t>
  </si>
  <si>
    <t>PDŠS</t>
  </si>
  <si>
    <t xml:space="preserve">Pardubický krajský šachový svaz (PDŠS)</t>
  </si>
  <si>
    <t>KŠSV</t>
  </si>
  <si>
    <t xml:space="preserve">Krajský šachový svaz Vysočina (KŠSV)</t>
  </si>
  <si>
    <t>JmŠS</t>
  </si>
  <si>
    <t xml:space="preserve">Jihomoravský šachový svaz (JmŠS)</t>
  </si>
  <si>
    <t>ŠSZK</t>
  </si>
  <si>
    <t xml:space="preserve">Šachový svaz Zlínského kraje (ŠSZK)</t>
  </si>
  <si>
    <t>ŠSOK</t>
  </si>
  <si>
    <t xml:space="preserve">Šachový svaz Olomouckého kraje (ŠSOK)</t>
  </si>
  <si>
    <t>MKŠS</t>
  </si>
  <si>
    <t xml:space="preserve">Moravskoslezský krajský šachový svaz (MKŠS)</t>
  </si>
  <si>
    <t>Kontrola:</t>
  </si>
  <si>
    <t xml:space="preserve">Rok 2021</t>
  </si>
  <si>
    <t xml:space="preserve">Rok 2022</t>
  </si>
  <si>
    <t xml:space="preserve">Rok 2023</t>
  </si>
  <si>
    <t>Kód</t>
  </si>
  <si>
    <t xml:space="preserve">Zkr kraje</t>
  </si>
  <si>
    <t xml:space="preserve">Název kraje</t>
  </si>
  <si>
    <t>Počet</t>
  </si>
  <si>
    <t>Poměr</t>
  </si>
  <si>
    <t>Celkem</t>
  </si>
  <si>
    <t>10+11</t>
  </si>
  <si>
    <t>součet</t>
  </si>
  <si>
    <t>12+13</t>
  </si>
  <si>
    <t xml:space="preserve">14 a mladší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</si>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</sst>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#####0"/>
  </numFmts>
  <fonts count="6">
    <font>
      <sz val="10.000000"/>
      <color theme="1"/>
      <name val="arial"/>
    </font>
    <font>
      <b/>
      <sz val="10.000000"/>
      <name val="arial"/>
    </font>
    <font>
      <sz val="10.000000"/>
      <name val="arial"/>
    </font>
    <font>
      <b/>
      <sz val="10.000000"/>
      <name val="Arial"/>
    </font>
    <font>
      <sz val="10.000000"/>
      <color indexed="2"/>
      <name val="arial"/>
    </font>
    <font>
      <sz val="10.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"/>
        <bgColor indexed="60"/>
      </patternFill>
    </fill>
    <fill>
      <patternFill patternType="solid">
        <fgColor indexed="3"/>
        <bgColor indexed="49"/>
      </patternFill>
    </fill>
    <fill>
      <patternFill patternType="solid">
        <fgColor rgb="FF00B0F0"/>
        <bgColor indexed="4"/>
      </patternFill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4">
    <xf fontId="0" fillId="0" borderId="0" numFmtId="0" xfId="0"/>
    <xf fontId="1" fillId="0" borderId="0" numFmtId="0" xfId="0" applyFont="1"/>
    <xf fontId="0" fillId="0" borderId="0" numFmtId="160" xfId="0" applyNumberFormat="1"/>
    <xf fontId="0" fillId="2" borderId="0" numFmtId="49" xfId="0" applyNumberFormat="1" applyFill="1"/>
    <xf fontId="0" fillId="3" borderId="0" numFmtId="49" xfId="0" applyNumberFormat="1" applyFill="1"/>
    <xf fontId="0" fillId="4" borderId="0" numFmtId="49" xfId="0" applyNumberFormat="1" applyFill="1"/>
    <xf fontId="2" fillId="0" borderId="0" numFmtId="0" xfId="0" applyFont="1"/>
    <xf fontId="0" fillId="0" borderId="0" numFmtId="49" xfId="0" applyNumberFormat="1"/>
    <xf fontId="0" fillId="0" borderId="1" numFmtId="0" xfId="0" applyBorder="1"/>
    <xf fontId="0" fillId="0" borderId="0" numFmtId="1" xfId="0" applyNumberFormat="1"/>
    <xf fontId="3" fillId="0" borderId="0" numFmtId="0" xfId="0" applyFont="1" applyAlignment="1">
      <alignment horizontal="center"/>
    </xf>
    <xf fontId="3" fillId="0" borderId="0" numFmtId="0" xfId="0" applyFont="1"/>
    <xf fontId="1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0" fillId="0" borderId="0" numFmtId="160" xfId="0" applyNumberFormat="1" applyAlignment="1">
      <alignment horizontal="center"/>
    </xf>
    <xf fontId="0" fillId="2" borderId="0" numFmtId="0" xfId="0" applyFill="1" applyAlignment="1">
      <alignment horizontal="center"/>
    </xf>
    <xf fontId="0" fillId="0" borderId="0" numFmtId="1" xfId="0" applyNumberFormat="1" applyAlignment="1">
      <alignment horizontal="center" vertical="center"/>
    </xf>
    <xf fontId="0" fillId="0" borderId="0" numFmtId="0" xfId="0" applyAlignment="1">
      <alignment horizontal="center"/>
    </xf>
    <xf fontId="4" fillId="0" borderId="0" numFmtId="0" xfId="0" applyFont="1"/>
    <xf fontId="5" fillId="0" borderId="0" numFmtId="0" xfId="0" applyFont="1" applyAlignment="1">
      <alignment horizontal="right"/>
    </xf>
    <xf fontId="0" fillId="5" borderId="0" numFmtId="0" xfId="0" applyFill="1" applyAlignment="1">
      <alignment horizontal="center"/>
    </xf>
    <xf fontId="0" fillId="3" borderId="0" numFmtId="0" xfId="0" applyFill="1" applyAlignment="1">
      <alignment horizontal="center"/>
    </xf>
    <xf fontId="0" fillId="4" borderId="0" numFmtId="0" xfId="0" applyFill="1" applyAlignment="1">
      <alignment horizontal="center"/>
    </xf>
    <xf fontId="2" fillId="0" borderId="0" numFmt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6" zoomScale="100" workbookViewId="0">
      <selection activeCell="A1" activeCellId="0" sqref="A1"/>
    </sheetView>
  </sheetViews>
  <sheetFormatPr defaultRowHeight="12.75"/>
  <cols>
    <col customWidth="1" min="1" max="1" width="9.42578125"/>
    <col customWidth="1" min="2" max="2" width="8.5703125"/>
    <col customWidth="1" min="3" max="3" width="41.5703125"/>
    <col customWidth="1" min="4" max="4" width="20.28515625"/>
    <col customWidth="1" min="5" max="5" width="13.28515625"/>
    <col customWidth="1" min="6" max="6" width="7.7109375"/>
    <col bestFit="1" customWidth="1" min="12" max="12" width="12.57031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>
      <c r="A2" s="2">
        <v>11</v>
      </c>
      <c r="B2" t="s">
        <v>5</v>
      </c>
      <c r="C2" t="s">
        <v>6</v>
      </c>
      <c r="D2" s="3">
        <v>2010</v>
      </c>
      <c r="E2">
        <v>56</v>
      </c>
      <c r="G2" s="2"/>
    </row>
    <row r="3">
      <c r="A3" s="2">
        <v>11</v>
      </c>
      <c r="B3" t="s">
        <v>5</v>
      </c>
      <c r="C3" t="s">
        <v>6</v>
      </c>
      <c r="D3" s="3">
        <v>2011</v>
      </c>
      <c r="E3">
        <v>76</v>
      </c>
      <c r="G3" s="2"/>
    </row>
    <row r="4">
      <c r="A4" s="2">
        <v>11</v>
      </c>
      <c r="B4" t="s">
        <v>5</v>
      </c>
      <c r="C4" t="s">
        <v>6</v>
      </c>
      <c r="D4" s="4">
        <v>2012</v>
      </c>
      <c r="E4">
        <v>75</v>
      </c>
      <c r="G4" s="2"/>
    </row>
    <row r="5">
      <c r="A5" s="2">
        <v>11</v>
      </c>
      <c r="B5" t="s">
        <v>5</v>
      </c>
      <c r="C5" t="s">
        <v>6</v>
      </c>
      <c r="D5" s="4">
        <v>2013</v>
      </c>
      <c r="E5">
        <v>45</v>
      </c>
      <c r="G5" s="2"/>
    </row>
    <row r="6">
      <c r="A6" s="2">
        <v>11</v>
      </c>
      <c r="B6" t="s">
        <v>5</v>
      </c>
      <c r="C6" t="s">
        <v>6</v>
      </c>
      <c r="D6" s="5" t="s">
        <v>7</v>
      </c>
      <c r="E6">
        <v>143</v>
      </c>
      <c r="G6" s="2"/>
    </row>
    <row r="7">
      <c r="A7" s="2">
        <v>12</v>
      </c>
      <c r="B7" t="s">
        <v>8</v>
      </c>
      <c r="C7" t="s">
        <v>9</v>
      </c>
      <c r="D7" s="3">
        <v>2010</v>
      </c>
      <c r="E7">
        <v>65</v>
      </c>
      <c r="G7" s="2"/>
    </row>
    <row r="8">
      <c r="A8" s="2">
        <v>12</v>
      </c>
      <c r="B8" t="s">
        <v>8</v>
      </c>
      <c r="C8" t="s">
        <v>9</v>
      </c>
      <c r="D8" s="3">
        <v>2011</v>
      </c>
      <c r="E8">
        <v>46</v>
      </c>
      <c r="G8" s="2"/>
    </row>
    <row r="9">
      <c r="A9" s="2">
        <v>12</v>
      </c>
      <c r="B9" t="s">
        <v>8</v>
      </c>
      <c r="C9" t="s">
        <v>9</v>
      </c>
      <c r="D9" s="4">
        <v>2012</v>
      </c>
      <c r="E9">
        <v>51</v>
      </c>
      <c r="G9" s="2"/>
    </row>
    <row r="10">
      <c r="A10" s="2">
        <v>12</v>
      </c>
      <c r="B10" t="s">
        <v>8</v>
      </c>
      <c r="C10" t="s">
        <v>9</v>
      </c>
      <c r="D10" s="4">
        <v>2013</v>
      </c>
      <c r="E10">
        <v>65</v>
      </c>
      <c r="G10" s="2"/>
    </row>
    <row r="11">
      <c r="A11" s="2">
        <v>12</v>
      </c>
      <c r="B11" t="s">
        <v>8</v>
      </c>
      <c r="C11" t="s">
        <v>9</v>
      </c>
      <c r="D11" s="5" t="s">
        <v>7</v>
      </c>
      <c r="E11">
        <v>109</v>
      </c>
      <c r="G11" s="2"/>
    </row>
    <row r="12">
      <c r="A12" s="2">
        <v>13</v>
      </c>
      <c r="B12" t="s">
        <v>10</v>
      </c>
      <c r="C12" t="s">
        <v>11</v>
      </c>
      <c r="D12" s="3">
        <v>2010</v>
      </c>
      <c r="E12">
        <v>25</v>
      </c>
      <c r="G12" s="2"/>
    </row>
    <row r="13">
      <c r="A13" s="2">
        <v>13</v>
      </c>
      <c r="B13" t="s">
        <v>10</v>
      </c>
      <c r="C13" t="s">
        <v>11</v>
      </c>
      <c r="D13" s="3">
        <v>2011</v>
      </c>
      <c r="E13">
        <v>28</v>
      </c>
      <c r="G13" s="2"/>
    </row>
    <row r="14">
      <c r="A14" s="2">
        <v>13</v>
      </c>
      <c r="B14" t="s">
        <v>10</v>
      </c>
      <c r="C14" t="s">
        <v>11</v>
      </c>
      <c r="D14" s="4">
        <v>2012</v>
      </c>
      <c r="E14">
        <v>41</v>
      </c>
      <c r="G14" s="2"/>
    </row>
    <row r="15">
      <c r="A15" s="2">
        <v>13</v>
      </c>
      <c r="B15" t="s">
        <v>10</v>
      </c>
      <c r="C15" t="s">
        <v>11</v>
      </c>
      <c r="D15" s="4">
        <v>2013</v>
      </c>
      <c r="E15">
        <v>36</v>
      </c>
      <c r="G15" s="2"/>
    </row>
    <row r="16">
      <c r="A16" s="2">
        <v>13</v>
      </c>
      <c r="B16" t="s">
        <v>10</v>
      </c>
      <c r="C16" t="s">
        <v>11</v>
      </c>
      <c r="D16" s="5" t="s">
        <v>7</v>
      </c>
      <c r="E16">
        <v>67</v>
      </c>
      <c r="G16" s="2"/>
    </row>
    <row r="17">
      <c r="A17" s="2">
        <v>14</v>
      </c>
      <c r="B17" t="s">
        <v>12</v>
      </c>
      <c r="C17" t="s">
        <v>13</v>
      </c>
      <c r="D17" s="3">
        <v>2010</v>
      </c>
      <c r="E17">
        <v>28</v>
      </c>
      <c r="G17" s="2"/>
    </row>
    <row r="18">
      <c r="A18" s="2">
        <v>14</v>
      </c>
      <c r="B18" t="s">
        <v>12</v>
      </c>
      <c r="C18" t="s">
        <v>13</v>
      </c>
      <c r="D18" s="3">
        <v>2011</v>
      </c>
      <c r="E18">
        <v>29</v>
      </c>
      <c r="G18" s="2"/>
    </row>
    <row r="19">
      <c r="A19" s="2">
        <v>14</v>
      </c>
      <c r="B19" t="s">
        <v>12</v>
      </c>
      <c r="C19" t="s">
        <v>13</v>
      </c>
      <c r="D19" s="4">
        <v>2012</v>
      </c>
      <c r="E19">
        <v>19</v>
      </c>
      <c r="G19" s="2"/>
    </row>
    <row r="20">
      <c r="A20" s="2">
        <v>14</v>
      </c>
      <c r="B20" t="s">
        <v>12</v>
      </c>
      <c r="C20" t="s">
        <v>13</v>
      </c>
      <c r="D20" s="4">
        <v>2013</v>
      </c>
      <c r="E20">
        <v>16</v>
      </c>
      <c r="G20" s="2"/>
    </row>
    <row r="21">
      <c r="A21" s="2">
        <v>14</v>
      </c>
      <c r="B21" t="s">
        <v>12</v>
      </c>
      <c r="C21" t="s">
        <v>13</v>
      </c>
      <c r="D21" s="5" t="s">
        <v>7</v>
      </c>
      <c r="E21">
        <v>50</v>
      </c>
      <c r="G21" s="2"/>
    </row>
    <row r="22">
      <c r="A22" s="2">
        <v>15</v>
      </c>
      <c r="B22" t="s">
        <v>14</v>
      </c>
      <c r="C22" t="s">
        <v>15</v>
      </c>
      <c r="D22" s="3">
        <v>2010</v>
      </c>
      <c r="E22">
        <v>7</v>
      </c>
      <c r="G22" s="2"/>
    </row>
    <row r="23">
      <c r="A23" s="2">
        <v>15</v>
      </c>
      <c r="B23" t="s">
        <v>14</v>
      </c>
      <c r="C23" t="s">
        <v>15</v>
      </c>
      <c r="D23" s="3">
        <v>2011</v>
      </c>
      <c r="E23">
        <v>9</v>
      </c>
      <c r="G23" s="2"/>
    </row>
    <row r="24">
      <c r="A24" s="2">
        <v>15</v>
      </c>
      <c r="B24" t="s">
        <v>14</v>
      </c>
      <c r="C24" t="s">
        <v>15</v>
      </c>
      <c r="D24" s="4">
        <v>2012</v>
      </c>
      <c r="E24">
        <v>12</v>
      </c>
      <c r="G24" s="2"/>
    </row>
    <row r="25">
      <c r="A25" s="2">
        <v>15</v>
      </c>
      <c r="B25" t="s">
        <v>14</v>
      </c>
      <c r="C25" t="s">
        <v>15</v>
      </c>
      <c r="D25" s="4">
        <v>2013</v>
      </c>
      <c r="E25">
        <v>11</v>
      </c>
      <c r="G25" s="2"/>
    </row>
    <row r="26">
      <c r="A26" s="2">
        <v>15</v>
      </c>
      <c r="B26" t="s">
        <v>14</v>
      </c>
      <c r="C26" t="s">
        <v>15</v>
      </c>
      <c r="D26" s="5" t="s">
        <v>7</v>
      </c>
      <c r="E26">
        <v>15</v>
      </c>
      <c r="G26" s="2"/>
    </row>
    <row r="27">
      <c r="A27" s="2">
        <v>16</v>
      </c>
      <c r="B27" t="s">
        <v>16</v>
      </c>
      <c r="C27" t="s">
        <v>17</v>
      </c>
      <c r="D27" s="3">
        <v>2010</v>
      </c>
      <c r="E27" s="2">
        <v>21</v>
      </c>
      <c r="G27" s="2"/>
    </row>
    <row r="28">
      <c r="A28" s="2">
        <v>16</v>
      </c>
      <c r="B28" t="s">
        <v>16</v>
      </c>
      <c r="C28" t="s">
        <v>17</v>
      </c>
      <c r="D28" s="3">
        <v>2011</v>
      </c>
      <c r="E28" s="2">
        <v>22</v>
      </c>
      <c r="G28" s="2"/>
    </row>
    <row r="29">
      <c r="A29" s="2">
        <v>16</v>
      </c>
      <c r="B29" t="s">
        <v>16</v>
      </c>
      <c r="C29" t="s">
        <v>17</v>
      </c>
      <c r="D29" s="4">
        <v>2012</v>
      </c>
      <c r="E29" s="2">
        <v>22</v>
      </c>
      <c r="G29" s="2"/>
    </row>
    <row r="30">
      <c r="A30" s="2">
        <v>16</v>
      </c>
      <c r="B30" t="s">
        <v>16</v>
      </c>
      <c r="C30" t="s">
        <v>17</v>
      </c>
      <c r="D30" s="4">
        <v>2013</v>
      </c>
      <c r="E30" s="2">
        <v>11</v>
      </c>
      <c r="G30" s="2"/>
    </row>
    <row r="31">
      <c r="A31" s="2">
        <v>16</v>
      </c>
      <c r="B31" t="s">
        <v>16</v>
      </c>
      <c r="C31" t="s">
        <v>17</v>
      </c>
      <c r="D31" s="5" t="s">
        <v>7</v>
      </c>
      <c r="E31" s="2">
        <v>31</v>
      </c>
      <c r="G31" s="2"/>
    </row>
    <row r="32">
      <c r="A32" s="2">
        <v>17</v>
      </c>
      <c r="B32" t="s">
        <v>18</v>
      </c>
      <c r="C32" t="s">
        <v>19</v>
      </c>
      <c r="D32" s="3">
        <v>2010</v>
      </c>
      <c r="E32" s="2">
        <v>47</v>
      </c>
      <c r="G32" s="2"/>
    </row>
    <row r="33">
      <c r="A33" s="2">
        <v>17</v>
      </c>
      <c r="B33" t="s">
        <v>18</v>
      </c>
      <c r="C33" t="s">
        <v>19</v>
      </c>
      <c r="D33" s="3">
        <v>2011</v>
      </c>
      <c r="E33" s="2">
        <v>40</v>
      </c>
      <c r="G33" s="2"/>
    </row>
    <row r="34">
      <c r="A34" s="2">
        <v>17</v>
      </c>
      <c r="B34" t="s">
        <v>18</v>
      </c>
      <c r="C34" t="s">
        <v>19</v>
      </c>
      <c r="D34" s="4">
        <v>2012</v>
      </c>
      <c r="E34" s="2">
        <v>32</v>
      </c>
      <c r="G34" s="2"/>
    </row>
    <row r="35">
      <c r="A35" s="2">
        <v>17</v>
      </c>
      <c r="B35" t="s">
        <v>18</v>
      </c>
      <c r="C35" t="s">
        <v>19</v>
      </c>
      <c r="D35" s="4">
        <v>2013</v>
      </c>
      <c r="E35" s="2">
        <v>36</v>
      </c>
      <c r="G35" s="2"/>
    </row>
    <row r="36">
      <c r="A36" s="2">
        <v>17</v>
      </c>
      <c r="B36" t="s">
        <v>18</v>
      </c>
      <c r="C36" t="s">
        <v>19</v>
      </c>
      <c r="D36" s="5" t="s">
        <v>7</v>
      </c>
      <c r="E36" s="2">
        <v>106</v>
      </c>
      <c r="G36" s="2"/>
    </row>
    <row r="37">
      <c r="A37" s="2">
        <v>18</v>
      </c>
      <c r="B37" t="s">
        <v>20</v>
      </c>
      <c r="C37" t="s">
        <v>21</v>
      </c>
      <c r="D37" s="3">
        <v>2010</v>
      </c>
      <c r="E37" s="2">
        <v>33</v>
      </c>
      <c r="G37" s="2"/>
    </row>
    <row r="38">
      <c r="A38" s="2">
        <v>18</v>
      </c>
      <c r="B38" t="s">
        <v>20</v>
      </c>
      <c r="C38" t="s">
        <v>21</v>
      </c>
      <c r="D38" s="3">
        <v>2011</v>
      </c>
      <c r="E38" s="2">
        <v>29</v>
      </c>
      <c r="G38" s="2"/>
    </row>
    <row r="39">
      <c r="A39" s="2">
        <v>18</v>
      </c>
      <c r="B39" t="s">
        <v>20</v>
      </c>
      <c r="C39" t="s">
        <v>21</v>
      </c>
      <c r="D39" s="4">
        <v>2012</v>
      </c>
      <c r="E39" s="2">
        <v>29</v>
      </c>
      <c r="G39" s="2"/>
    </row>
    <row r="40">
      <c r="A40" s="2">
        <v>18</v>
      </c>
      <c r="B40" t="s">
        <v>20</v>
      </c>
      <c r="C40" t="s">
        <v>21</v>
      </c>
      <c r="D40" s="4">
        <v>2013</v>
      </c>
      <c r="E40" s="2">
        <v>26</v>
      </c>
      <c r="G40" s="2"/>
    </row>
    <row r="41">
      <c r="A41" s="2">
        <v>18</v>
      </c>
      <c r="B41" t="s">
        <v>20</v>
      </c>
      <c r="C41" t="s">
        <v>21</v>
      </c>
      <c r="D41" s="5" t="s">
        <v>7</v>
      </c>
      <c r="E41" s="2">
        <v>73</v>
      </c>
      <c r="G41" s="2"/>
    </row>
    <row r="42">
      <c r="A42" s="2">
        <v>19</v>
      </c>
      <c r="B42" t="s">
        <v>22</v>
      </c>
      <c r="C42" t="s">
        <v>23</v>
      </c>
      <c r="D42" s="3">
        <v>2010</v>
      </c>
      <c r="E42" s="2">
        <v>43</v>
      </c>
      <c r="G42" s="2"/>
    </row>
    <row r="43">
      <c r="A43" s="2">
        <v>19</v>
      </c>
      <c r="B43" t="s">
        <v>22</v>
      </c>
      <c r="C43" t="s">
        <v>23</v>
      </c>
      <c r="D43" s="3">
        <v>2011</v>
      </c>
      <c r="E43" s="2">
        <v>29</v>
      </c>
      <c r="G43" s="2"/>
    </row>
    <row r="44">
      <c r="A44" s="2">
        <v>19</v>
      </c>
      <c r="B44" t="s">
        <v>22</v>
      </c>
      <c r="C44" t="s">
        <v>23</v>
      </c>
      <c r="D44" s="4">
        <v>2012</v>
      </c>
      <c r="E44" s="2">
        <v>40</v>
      </c>
      <c r="G44" s="2"/>
    </row>
    <row r="45">
      <c r="A45" s="2">
        <v>19</v>
      </c>
      <c r="B45" t="s">
        <v>22</v>
      </c>
      <c r="C45" t="s">
        <v>23</v>
      </c>
      <c r="D45" s="4">
        <v>2013</v>
      </c>
      <c r="E45" s="2">
        <v>35</v>
      </c>
      <c r="G45" s="2"/>
    </row>
    <row r="46">
      <c r="A46" s="2">
        <v>19</v>
      </c>
      <c r="B46" t="s">
        <v>22</v>
      </c>
      <c r="C46" t="s">
        <v>23</v>
      </c>
      <c r="D46" s="5" t="s">
        <v>7</v>
      </c>
      <c r="E46" s="2">
        <v>52</v>
      </c>
      <c r="G46" s="2"/>
    </row>
    <row r="47">
      <c r="A47" s="2">
        <v>21</v>
      </c>
      <c r="B47" t="s">
        <v>24</v>
      </c>
      <c r="C47" t="s">
        <v>25</v>
      </c>
      <c r="D47" s="3">
        <v>2010</v>
      </c>
      <c r="E47" s="2">
        <v>18</v>
      </c>
      <c r="G47" s="2"/>
    </row>
    <row r="48">
      <c r="A48" s="2">
        <v>21</v>
      </c>
      <c r="B48" t="s">
        <v>24</v>
      </c>
      <c r="C48" t="s">
        <v>25</v>
      </c>
      <c r="D48" s="3">
        <v>2011</v>
      </c>
      <c r="E48" s="2">
        <v>20</v>
      </c>
      <c r="G48" s="2"/>
    </row>
    <row r="49">
      <c r="A49" s="2">
        <v>21</v>
      </c>
      <c r="B49" t="s">
        <v>24</v>
      </c>
      <c r="C49" t="s">
        <v>25</v>
      </c>
      <c r="D49" s="4">
        <v>2012</v>
      </c>
      <c r="E49" s="2">
        <v>18</v>
      </c>
      <c r="G49" s="2"/>
    </row>
    <row r="50">
      <c r="A50" s="2">
        <v>21</v>
      </c>
      <c r="B50" t="s">
        <v>24</v>
      </c>
      <c r="C50" t="s">
        <v>25</v>
      </c>
      <c r="D50" s="4">
        <v>2013</v>
      </c>
      <c r="E50" s="2">
        <v>12</v>
      </c>
      <c r="G50" s="2"/>
    </row>
    <row r="51">
      <c r="A51" s="2">
        <v>21</v>
      </c>
      <c r="B51" t="s">
        <v>24</v>
      </c>
      <c r="C51" t="s">
        <v>25</v>
      </c>
      <c r="D51" s="5" t="s">
        <v>7</v>
      </c>
      <c r="E51" s="2">
        <v>22</v>
      </c>
      <c r="G51" s="2"/>
    </row>
    <row r="52">
      <c r="A52" s="2">
        <v>22</v>
      </c>
      <c r="B52" t="s">
        <v>26</v>
      </c>
      <c r="C52" t="s">
        <v>27</v>
      </c>
      <c r="D52" s="3">
        <v>2010</v>
      </c>
      <c r="E52" s="2">
        <v>47</v>
      </c>
      <c r="G52" s="2"/>
    </row>
    <row r="53">
      <c r="A53" s="2">
        <v>22</v>
      </c>
      <c r="B53" t="s">
        <v>26</v>
      </c>
      <c r="C53" t="s">
        <v>27</v>
      </c>
      <c r="D53" s="3">
        <v>2011</v>
      </c>
      <c r="E53" s="2">
        <v>54</v>
      </c>
      <c r="G53" s="2"/>
    </row>
    <row r="54">
      <c r="A54" s="2">
        <v>22</v>
      </c>
      <c r="B54" t="s">
        <v>26</v>
      </c>
      <c r="C54" t="s">
        <v>27</v>
      </c>
      <c r="D54" s="4">
        <v>2012</v>
      </c>
      <c r="E54" s="2">
        <v>53</v>
      </c>
      <c r="G54" s="2"/>
    </row>
    <row r="55">
      <c r="A55" s="2">
        <v>22</v>
      </c>
      <c r="B55" t="s">
        <v>26</v>
      </c>
      <c r="C55" t="s">
        <v>27</v>
      </c>
      <c r="D55" s="4">
        <v>2013</v>
      </c>
      <c r="E55" s="2">
        <v>52</v>
      </c>
      <c r="G55" s="2"/>
    </row>
    <row r="56">
      <c r="A56" s="2">
        <v>22</v>
      </c>
      <c r="B56" t="s">
        <v>26</v>
      </c>
      <c r="C56" t="s">
        <v>27</v>
      </c>
      <c r="D56" s="5" t="s">
        <v>7</v>
      </c>
      <c r="E56" s="2">
        <v>99</v>
      </c>
      <c r="G56" s="2"/>
    </row>
    <row r="57">
      <c r="A57" s="2">
        <v>23</v>
      </c>
      <c r="B57" t="s">
        <v>28</v>
      </c>
      <c r="C57" t="s">
        <v>29</v>
      </c>
      <c r="D57" s="3">
        <v>2010</v>
      </c>
      <c r="E57" s="2">
        <v>44</v>
      </c>
      <c r="G57" s="2"/>
    </row>
    <row r="58">
      <c r="A58" s="2">
        <v>23</v>
      </c>
      <c r="B58" t="s">
        <v>28</v>
      </c>
      <c r="C58" t="s">
        <v>29</v>
      </c>
      <c r="D58" s="3">
        <v>2011</v>
      </c>
      <c r="E58" s="2">
        <v>37</v>
      </c>
      <c r="G58" s="2"/>
    </row>
    <row r="59">
      <c r="A59" s="2">
        <v>23</v>
      </c>
      <c r="B59" t="s">
        <v>28</v>
      </c>
      <c r="C59" t="s">
        <v>29</v>
      </c>
      <c r="D59" s="4">
        <v>2012</v>
      </c>
      <c r="E59" s="2">
        <v>49</v>
      </c>
      <c r="G59" s="2"/>
    </row>
    <row r="60">
      <c r="A60" s="2">
        <v>23</v>
      </c>
      <c r="B60" t="s">
        <v>28</v>
      </c>
      <c r="C60" t="s">
        <v>29</v>
      </c>
      <c r="D60" s="4">
        <v>2013</v>
      </c>
      <c r="E60" s="2">
        <v>31</v>
      </c>
      <c r="G60" s="2"/>
    </row>
    <row r="61">
      <c r="A61" s="2">
        <v>23</v>
      </c>
      <c r="B61" t="s">
        <v>28</v>
      </c>
      <c r="C61" t="s">
        <v>29</v>
      </c>
      <c r="D61" s="5" t="s">
        <v>7</v>
      </c>
      <c r="E61" s="2">
        <v>80</v>
      </c>
      <c r="G61" s="2"/>
    </row>
    <row r="62">
      <c r="A62" s="2">
        <v>24</v>
      </c>
      <c r="B62" t="s">
        <v>30</v>
      </c>
      <c r="C62" t="s">
        <v>31</v>
      </c>
      <c r="D62" s="3">
        <v>2010</v>
      </c>
      <c r="E62" s="2">
        <v>31</v>
      </c>
      <c r="G62" s="2"/>
    </row>
    <row r="63">
      <c r="A63" s="2">
        <v>24</v>
      </c>
      <c r="B63" t="s">
        <v>30</v>
      </c>
      <c r="C63" t="s">
        <v>31</v>
      </c>
      <c r="D63" s="3">
        <v>2011</v>
      </c>
      <c r="E63" s="2">
        <v>27</v>
      </c>
      <c r="G63" s="2"/>
    </row>
    <row r="64">
      <c r="A64" s="2">
        <v>24</v>
      </c>
      <c r="B64" t="s">
        <v>30</v>
      </c>
      <c r="C64" t="s">
        <v>31</v>
      </c>
      <c r="D64" s="4">
        <v>2012</v>
      </c>
      <c r="E64" s="2">
        <v>27</v>
      </c>
      <c r="G64" s="2"/>
    </row>
    <row r="65">
      <c r="A65" s="2">
        <v>24</v>
      </c>
      <c r="B65" t="s">
        <v>30</v>
      </c>
      <c r="C65" t="s">
        <v>31</v>
      </c>
      <c r="D65" s="4">
        <v>2013</v>
      </c>
      <c r="E65" s="2">
        <v>15</v>
      </c>
      <c r="G65" s="2"/>
    </row>
    <row r="66">
      <c r="A66" s="2">
        <v>24</v>
      </c>
      <c r="B66" t="s">
        <v>30</v>
      </c>
      <c r="C66" t="s">
        <v>31</v>
      </c>
      <c r="D66" s="5" t="s">
        <v>7</v>
      </c>
      <c r="E66" s="2">
        <v>54</v>
      </c>
      <c r="G66" s="2"/>
    </row>
    <row r="67">
      <c r="A67" s="2">
        <v>25</v>
      </c>
      <c r="B67" t="s">
        <v>32</v>
      </c>
      <c r="C67" t="s">
        <v>33</v>
      </c>
      <c r="D67" s="3">
        <v>2010</v>
      </c>
      <c r="E67">
        <v>77</v>
      </c>
      <c r="G67" s="2"/>
    </row>
    <row r="68">
      <c r="A68" s="2">
        <v>25</v>
      </c>
      <c r="B68" t="s">
        <v>32</v>
      </c>
      <c r="C68" t="s">
        <v>33</v>
      </c>
      <c r="D68" s="3">
        <v>2011</v>
      </c>
      <c r="E68">
        <v>68</v>
      </c>
      <c r="G68" s="2"/>
    </row>
    <row r="69">
      <c r="A69" s="2">
        <v>25</v>
      </c>
      <c r="B69" t="s">
        <v>32</v>
      </c>
      <c r="C69" t="s">
        <v>33</v>
      </c>
      <c r="D69" s="4">
        <v>2012</v>
      </c>
      <c r="E69">
        <v>64</v>
      </c>
      <c r="G69" s="2"/>
    </row>
    <row r="70">
      <c r="A70" s="2">
        <v>25</v>
      </c>
      <c r="B70" t="s">
        <v>32</v>
      </c>
      <c r="C70" t="s">
        <v>33</v>
      </c>
      <c r="D70" s="4">
        <v>2013</v>
      </c>
      <c r="E70">
        <v>62</v>
      </c>
      <c r="G70" s="2"/>
      <c r="L70" s="6"/>
    </row>
    <row r="71" ht="13.9" customHeight="1">
      <c r="A71" s="2">
        <v>25</v>
      </c>
      <c r="B71" t="s">
        <v>32</v>
      </c>
      <c r="C71" t="s">
        <v>33</v>
      </c>
      <c r="D71" s="5" t="s">
        <v>7</v>
      </c>
      <c r="E71">
        <v>183</v>
      </c>
      <c r="G71" s="2"/>
    </row>
    <row r="72">
      <c r="D72" s="7"/>
      <c r="E72" s="2">
        <f>SUM(E2:E71)</f>
        <v>3125</v>
      </c>
    </row>
    <row r="73">
      <c r="E73" s="8"/>
    </row>
    <row r="74">
      <c r="E74" s="2">
        <f>SUM(E72:E73)</f>
        <v>3125</v>
      </c>
    </row>
    <row r="76">
      <c r="C76" t="s">
        <v>34</v>
      </c>
      <c r="E76" s="9">
        <f>'H14'!E16+'H12'!E16+'H10'!E16</f>
        <v>3125</v>
      </c>
    </row>
    <row r="78">
      <c r="C78" t="s">
        <v>35</v>
      </c>
      <c r="E78">
        <v>3186</v>
      </c>
    </row>
    <row r="79">
      <c r="C79" t="s">
        <v>36</v>
      </c>
      <c r="E79">
        <v>2635</v>
      </c>
    </row>
    <row r="80">
      <c r="C80" t="s">
        <v>37</v>
      </c>
      <c r="E80">
        <v>2721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printOptions headings="0" gridLines="0"/>
  <pageMargins left="0.78750000000000009" right="0.78750000000000009" top="0.98402777777777772" bottom="0.98472222222222228" header="0.51180555555555562" footer="0.49236111111111114"/>
  <pageSetup paperSize="9" scale="94" firstPageNumber="1" fitToWidth="1" fitToHeight="0" pageOrder="downThenOver" orientation="portrait" usePrinterDefaults="1" blackAndWhite="0" draft="0" cellComments="none" useFirstPageNumber="1" errors="displayed" horizontalDpi="300" verticalDpi="300" copies="1"/>
  <headerFooter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2" activeCellId="0" sqref="F2"/>
    </sheetView>
  </sheetViews>
  <sheetFormatPr defaultColWidth="11.5703125" defaultRowHeight="12.75"/>
  <cols>
    <col customWidth="1" min="1" max="1" width="6.5703125"/>
    <col customWidth="1" min="2" max="2" width="9.42578125"/>
    <col customWidth="1" min="3" max="3" width="41"/>
    <col customWidth="1" min="4" max="4" width="10.140625"/>
  </cols>
  <sheetData>
    <row r="1">
      <c r="A1" s="10" t="s">
        <v>38</v>
      </c>
      <c r="B1" s="11" t="s">
        <v>39</v>
      </c>
      <c r="C1" s="11" t="s">
        <v>40</v>
      </c>
      <c r="D1" s="12" t="s">
        <v>3</v>
      </c>
      <c r="E1" s="13" t="s">
        <v>41</v>
      </c>
      <c r="F1" s="10" t="s">
        <v>42</v>
      </c>
      <c r="G1" s="10" t="s">
        <v>43</v>
      </c>
    </row>
    <row r="2">
      <c r="A2" s="14">
        <v>11</v>
      </c>
      <c r="B2" t="s">
        <v>5</v>
      </c>
      <c r="C2" t="s">
        <v>6</v>
      </c>
      <c r="D2" s="15" t="s">
        <v>44</v>
      </c>
      <c r="E2" s="16">
        <f>'Počty registrovaných'!E2+'Počty registrovaných'!E3</f>
        <v>132</v>
      </c>
      <c r="F2" s="17">
        <f>E2*28/E16</f>
        <v>3.5</v>
      </c>
      <c r="G2" s="17">
        <f>ROUND(F2,0)</f>
        <v>4</v>
      </c>
    </row>
    <row r="3">
      <c r="A3" s="14">
        <v>12</v>
      </c>
      <c r="B3" t="s">
        <v>8</v>
      </c>
      <c r="C3" t="s">
        <v>9</v>
      </c>
      <c r="D3" s="15" t="s">
        <v>44</v>
      </c>
      <c r="E3" s="16">
        <f>'Počty registrovaných'!E7+'Počty registrovaných'!E8</f>
        <v>111</v>
      </c>
      <c r="F3" s="17">
        <f>E3*28/E16</f>
        <v>2.9431818181818183</v>
      </c>
      <c r="G3" s="17">
        <f>ROUND(F3,0)</f>
        <v>3</v>
      </c>
    </row>
    <row r="4">
      <c r="A4" s="14">
        <v>13</v>
      </c>
      <c r="B4" t="s">
        <v>10</v>
      </c>
      <c r="C4" t="s">
        <v>11</v>
      </c>
      <c r="D4" s="15" t="s">
        <v>44</v>
      </c>
      <c r="E4" s="16">
        <f>'Počty registrovaných'!E12+'Počty registrovaných'!E13</f>
        <v>53</v>
      </c>
      <c r="F4" s="17">
        <f>E4*28/E16</f>
        <v>1.4053030303030303</v>
      </c>
      <c r="G4" s="17">
        <f>ROUND(F4,0)</f>
        <v>1</v>
      </c>
    </row>
    <row r="5">
      <c r="A5" s="14">
        <v>14</v>
      </c>
      <c r="B5" t="s">
        <v>12</v>
      </c>
      <c r="C5" t="s">
        <v>13</v>
      </c>
      <c r="D5" s="15" t="s">
        <v>44</v>
      </c>
      <c r="E5" s="16">
        <f>'Počty registrovaných'!E17+'Počty registrovaných'!E18</f>
        <v>57</v>
      </c>
      <c r="F5" s="17">
        <f>E5*28/E16</f>
        <v>1.5113636363636365</v>
      </c>
      <c r="G5" s="17">
        <f>ROUND(F5,0)</f>
        <v>2</v>
      </c>
      <c r="H5" s="18"/>
    </row>
    <row r="6">
      <c r="A6" s="14">
        <v>15</v>
      </c>
      <c r="B6" t="s">
        <v>14</v>
      </c>
      <c r="C6" t="s">
        <v>15</v>
      </c>
      <c r="D6" s="15" t="s">
        <v>44</v>
      </c>
      <c r="E6" s="16">
        <f>'Počty registrovaných'!E22+'Počty registrovaných'!E23</f>
        <v>16</v>
      </c>
      <c r="F6" s="17">
        <f>E6*28/E16</f>
        <v>0.42424242424242425</v>
      </c>
      <c r="G6" s="17">
        <v>1</v>
      </c>
    </row>
    <row r="7">
      <c r="A7" s="14">
        <v>16</v>
      </c>
      <c r="B7" t="s">
        <v>16</v>
      </c>
      <c r="C7" t="s">
        <v>17</v>
      </c>
      <c r="D7" s="15" t="s">
        <v>44</v>
      </c>
      <c r="E7" s="16">
        <f>'Počty registrovaných'!E27+'Počty registrovaných'!E28</f>
        <v>43</v>
      </c>
      <c r="F7" s="17">
        <f>E7*28/E16</f>
        <v>1.1401515151515151</v>
      </c>
      <c r="G7" s="17">
        <f>ROUND(F7,0)</f>
        <v>1</v>
      </c>
    </row>
    <row r="8">
      <c r="A8" s="14">
        <v>17</v>
      </c>
      <c r="B8" t="s">
        <v>18</v>
      </c>
      <c r="C8" t="s">
        <v>19</v>
      </c>
      <c r="D8" s="15" t="s">
        <v>44</v>
      </c>
      <c r="E8" s="16">
        <f>'Počty registrovaných'!E32+'Počty registrovaných'!E33</f>
        <v>87</v>
      </c>
      <c r="F8" s="17">
        <f>E8*28/E16</f>
        <v>2.3068181818181817</v>
      </c>
      <c r="G8" s="17">
        <f>ROUND(F8,0)</f>
        <v>2</v>
      </c>
    </row>
    <row r="9">
      <c r="A9" s="14">
        <v>18</v>
      </c>
      <c r="B9" t="s">
        <v>20</v>
      </c>
      <c r="C9" t="s">
        <v>21</v>
      </c>
      <c r="D9" s="15" t="s">
        <v>44</v>
      </c>
      <c r="E9" s="16">
        <f>'Počty registrovaných'!E37+'Počty registrovaných'!E38</f>
        <v>62</v>
      </c>
      <c r="F9" s="17">
        <f>E9*28/E16</f>
        <v>1.643939393939394</v>
      </c>
      <c r="G9" s="17">
        <f>ROUND(F9,0)</f>
        <v>2</v>
      </c>
    </row>
    <row r="10">
      <c r="A10" s="14">
        <v>19</v>
      </c>
      <c r="B10" t="s">
        <v>22</v>
      </c>
      <c r="C10" t="s">
        <v>23</v>
      </c>
      <c r="D10" s="15" t="s">
        <v>44</v>
      </c>
      <c r="E10" s="16">
        <f>'Počty registrovaných'!E42+'Počty registrovaných'!E43</f>
        <v>72</v>
      </c>
      <c r="F10" s="17">
        <f>E10*28/E16</f>
        <v>1.9090909090909092</v>
      </c>
      <c r="G10" s="17">
        <f>ROUND(F10,0)</f>
        <v>2</v>
      </c>
    </row>
    <row r="11">
      <c r="A11" s="14">
        <v>21</v>
      </c>
      <c r="B11" t="s">
        <v>24</v>
      </c>
      <c r="C11" t="s">
        <v>25</v>
      </c>
      <c r="D11" s="15" t="s">
        <v>44</v>
      </c>
      <c r="E11" s="16">
        <f>'Počty registrovaných'!E47+'Počty registrovaných'!E48</f>
        <v>38</v>
      </c>
      <c r="F11" s="17">
        <f>E11*28/E16</f>
        <v>1.0075757575757576</v>
      </c>
      <c r="G11" s="17">
        <f>ROUND(F11,0)</f>
        <v>1</v>
      </c>
    </row>
    <row r="12">
      <c r="A12" s="14">
        <v>22</v>
      </c>
      <c r="B12" t="s">
        <v>26</v>
      </c>
      <c r="C12" t="s">
        <v>27</v>
      </c>
      <c r="D12" s="15" t="s">
        <v>44</v>
      </c>
      <c r="E12" s="16">
        <f>'Počty registrovaných'!E52+'Počty registrovaných'!E53</f>
        <v>101</v>
      </c>
      <c r="F12" s="17">
        <f>E12*28/E16</f>
        <v>2.6780303030303032</v>
      </c>
      <c r="G12" s="17">
        <f>ROUND(F12,0)</f>
        <v>3</v>
      </c>
    </row>
    <row r="13">
      <c r="A13" s="14">
        <v>23</v>
      </c>
      <c r="B13" t="s">
        <v>28</v>
      </c>
      <c r="C13" t="s">
        <v>29</v>
      </c>
      <c r="D13" s="15" t="s">
        <v>44</v>
      </c>
      <c r="E13" s="16">
        <f>'Počty registrovaných'!E57+'Počty registrovaných'!E58</f>
        <v>81</v>
      </c>
      <c r="F13" s="17">
        <f>E13*28/E16</f>
        <v>2.1477272727272729</v>
      </c>
      <c r="G13" s="17">
        <f>ROUND(F13,0)</f>
        <v>2</v>
      </c>
    </row>
    <row r="14">
      <c r="A14" s="14">
        <v>24</v>
      </c>
      <c r="B14" t="s">
        <v>30</v>
      </c>
      <c r="C14" t="s">
        <v>31</v>
      </c>
      <c r="D14" s="15" t="s">
        <v>44</v>
      </c>
      <c r="E14" s="16">
        <f>'Počty registrovaných'!E62+'Počty registrovaných'!E63</f>
        <v>58</v>
      </c>
      <c r="F14" s="17">
        <f>E14*28/E16</f>
        <v>1.5378787878787878</v>
      </c>
      <c r="G14" s="17">
        <f>ROUND(F14,0)</f>
        <v>2</v>
      </c>
    </row>
    <row r="15">
      <c r="A15" s="14">
        <v>25</v>
      </c>
      <c r="B15" t="s">
        <v>32</v>
      </c>
      <c r="C15" t="s">
        <v>33</v>
      </c>
      <c r="D15" s="15" t="s">
        <v>44</v>
      </c>
      <c r="E15" s="16">
        <f>'Počty registrovaných'!E67+'Počty registrovaných'!E68</f>
        <v>145</v>
      </c>
      <c r="F15" s="17">
        <f>E15*28/E16</f>
        <v>3.8446969696969697</v>
      </c>
      <c r="G15" s="17">
        <f>ROUND(F15,0)</f>
        <v>4</v>
      </c>
    </row>
    <row r="16">
      <c r="C16" s="19" t="s">
        <v>45</v>
      </c>
      <c r="E16" s="16">
        <f>SUM(E2:E15)</f>
        <v>1056</v>
      </c>
      <c r="F16" s="17">
        <f>SUM(F2:F15)</f>
        <v>28.000000000000004</v>
      </c>
      <c r="G16" s="20">
        <f>SUM(G2:G15)</f>
        <v>30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sortState ref="A2:G15">
    <sortCondition ref="A2"/>
  </sortState>
  <printOptions headings="0" gridLines="0"/>
  <pageMargins left="0.78750000000000009" right="0.78750000000000009" top="1.0527777777777778" bottom="1.05277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17" activeCellId="0" sqref="E17"/>
    </sheetView>
  </sheetViews>
  <sheetFormatPr defaultColWidth="11.5703125" defaultRowHeight="12.75"/>
  <cols>
    <col customWidth="1" min="1" max="1" width="6.5703125"/>
    <col customWidth="1" min="2" max="2" width="9.28515625"/>
    <col customWidth="1" min="3" max="3" width="40.85546875"/>
    <col customWidth="1" min="4" max="4" width="10.140625"/>
  </cols>
  <sheetData>
    <row r="1">
      <c r="A1" s="10" t="s">
        <v>38</v>
      </c>
      <c r="B1" s="11" t="s">
        <v>39</v>
      </c>
      <c r="C1" s="11" t="s">
        <v>40</v>
      </c>
      <c r="D1" s="12" t="s">
        <v>3</v>
      </c>
      <c r="E1" s="13" t="s">
        <v>41</v>
      </c>
      <c r="F1" s="10" t="s">
        <v>42</v>
      </c>
      <c r="G1" s="10" t="s">
        <v>43</v>
      </c>
    </row>
    <row r="2">
      <c r="A2" s="14">
        <v>11</v>
      </c>
      <c r="B2" t="s">
        <v>5</v>
      </c>
      <c r="C2" t="s">
        <v>6</v>
      </c>
      <c r="D2" s="21" t="s">
        <v>46</v>
      </c>
      <c r="E2" s="16">
        <f>'Počty registrovaných'!E4+'Počty registrovaných'!E5</f>
        <v>120</v>
      </c>
      <c r="F2" s="17">
        <f>E2*28/E16</f>
        <v>3.4111675126903553</v>
      </c>
      <c r="G2" s="17">
        <f>ROUND(F2,0)</f>
        <v>3</v>
      </c>
    </row>
    <row r="3">
      <c r="A3" s="14">
        <v>12</v>
      </c>
      <c r="B3" t="s">
        <v>8</v>
      </c>
      <c r="C3" t="s">
        <v>9</v>
      </c>
      <c r="D3" s="21" t="s">
        <v>46</v>
      </c>
      <c r="E3" s="16">
        <f>'Počty registrovaných'!E9+'Počty registrovaných'!E10</f>
        <v>116</v>
      </c>
      <c r="F3" s="17">
        <f>E3*28/E16</f>
        <v>3.2974619289340104</v>
      </c>
      <c r="G3" s="17">
        <f>ROUND(F3,0)</f>
        <v>3</v>
      </c>
    </row>
    <row r="4">
      <c r="A4" s="14">
        <v>13</v>
      </c>
      <c r="B4" t="s">
        <v>10</v>
      </c>
      <c r="C4" t="s">
        <v>11</v>
      </c>
      <c r="D4" s="21" t="s">
        <v>46</v>
      </c>
      <c r="E4" s="16">
        <f>'Počty registrovaných'!E14+'Počty registrovaných'!E15</f>
        <v>77</v>
      </c>
      <c r="F4" s="17">
        <f>E4*28/E16</f>
        <v>2.1888324873096447</v>
      </c>
      <c r="G4" s="17">
        <f>ROUND(F4,0)</f>
        <v>2</v>
      </c>
    </row>
    <row r="5">
      <c r="A5" s="14">
        <v>14</v>
      </c>
      <c r="B5" t="s">
        <v>12</v>
      </c>
      <c r="C5" t="s">
        <v>13</v>
      </c>
      <c r="D5" s="21" t="s">
        <v>46</v>
      </c>
      <c r="E5" s="16">
        <f>'Počty registrovaných'!E19+'Počty registrovaných'!E20</f>
        <v>35</v>
      </c>
      <c r="F5" s="17">
        <f>E5*28/E16</f>
        <v>0.99492385786802029</v>
      </c>
      <c r="G5" s="17">
        <f>ROUND(F5,0)</f>
        <v>1</v>
      </c>
    </row>
    <row r="6">
      <c r="A6" s="14">
        <v>15</v>
      </c>
      <c r="B6" t="s">
        <v>14</v>
      </c>
      <c r="C6" t="s">
        <v>15</v>
      </c>
      <c r="D6" s="21" t="s">
        <v>46</v>
      </c>
      <c r="E6" s="16">
        <f>'Počty registrovaných'!E24+'Počty registrovaných'!E25</f>
        <v>23</v>
      </c>
      <c r="F6" s="17">
        <f>E6*28/E16</f>
        <v>0.65380710659898478</v>
      </c>
      <c r="G6" s="17">
        <f>ROUND(F6,0)</f>
        <v>1</v>
      </c>
    </row>
    <row r="7">
      <c r="A7" s="14">
        <v>16</v>
      </c>
      <c r="B7" t="s">
        <v>16</v>
      </c>
      <c r="C7" t="s">
        <v>17</v>
      </c>
      <c r="D7" s="21" t="s">
        <v>46</v>
      </c>
      <c r="E7" s="16">
        <f>'Počty registrovaných'!E29+'Počty registrovaných'!E30</f>
        <v>33</v>
      </c>
      <c r="F7" s="17">
        <f>E7*28/E16</f>
        <v>0.93807106598984769</v>
      </c>
      <c r="G7" s="17">
        <f>ROUND(F7,0)</f>
        <v>1</v>
      </c>
    </row>
    <row r="8">
      <c r="A8" s="14">
        <v>17</v>
      </c>
      <c r="B8" t="s">
        <v>18</v>
      </c>
      <c r="C8" t="s">
        <v>19</v>
      </c>
      <c r="D8" s="21" t="s">
        <v>46</v>
      </c>
      <c r="E8" s="16">
        <f>'Počty registrovaných'!E34+'Počty registrovaných'!E35</f>
        <v>68</v>
      </c>
      <c r="F8" s="17">
        <f>E8*28/E16</f>
        <v>1.9329949238578681</v>
      </c>
      <c r="G8" s="17">
        <f>ROUND(F8,0)</f>
        <v>2</v>
      </c>
    </row>
    <row r="9">
      <c r="A9" s="14">
        <v>18</v>
      </c>
      <c r="B9" t="s">
        <v>20</v>
      </c>
      <c r="C9" t="s">
        <v>21</v>
      </c>
      <c r="D9" s="21" t="s">
        <v>46</v>
      </c>
      <c r="E9" s="16">
        <f>'Počty registrovaných'!E39+'Počty registrovaných'!E40</f>
        <v>55</v>
      </c>
      <c r="F9" s="17">
        <f>E9*28/E16</f>
        <v>1.5634517766497462</v>
      </c>
      <c r="G9" s="17">
        <f>ROUND(F9,0)</f>
        <v>2</v>
      </c>
    </row>
    <row r="10">
      <c r="A10" s="14">
        <v>19</v>
      </c>
      <c r="B10" t="s">
        <v>22</v>
      </c>
      <c r="C10" t="s">
        <v>23</v>
      </c>
      <c r="D10" s="21" t="s">
        <v>46</v>
      </c>
      <c r="E10" s="16">
        <f>'Počty registrovaných'!E44+'Počty registrovaných'!E45</f>
        <v>75</v>
      </c>
      <c r="F10" s="17">
        <f>E10*28/E16</f>
        <v>2.1319796954314723</v>
      </c>
      <c r="G10" s="17">
        <f>ROUND(F10,0)</f>
        <v>2</v>
      </c>
    </row>
    <row r="11">
      <c r="A11" s="14">
        <v>21</v>
      </c>
      <c r="B11" t="s">
        <v>24</v>
      </c>
      <c r="C11" t="s">
        <v>25</v>
      </c>
      <c r="D11" s="21" t="s">
        <v>46</v>
      </c>
      <c r="E11" s="16">
        <f>'Počty registrovaných'!E49+'Počty registrovaných'!E50</f>
        <v>30</v>
      </c>
      <c r="F11" s="17">
        <f>E11*28/E16</f>
        <v>0.85279187817258884</v>
      </c>
      <c r="G11" s="17">
        <f>ROUND(F11,0)</f>
        <v>1</v>
      </c>
    </row>
    <row r="12">
      <c r="A12" s="14">
        <v>22</v>
      </c>
      <c r="B12" t="s">
        <v>26</v>
      </c>
      <c r="C12" t="s">
        <v>27</v>
      </c>
      <c r="D12" s="21" t="s">
        <v>46</v>
      </c>
      <c r="E12" s="16">
        <f>'Počty registrovaných'!E54+'Počty registrovaných'!E55</f>
        <v>105</v>
      </c>
      <c r="F12" s="17">
        <f>E12*28/E16</f>
        <v>2.984771573604061</v>
      </c>
      <c r="G12" s="17">
        <f>ROUND(F12,0)</f>
        <v>3</v>
      </c>
    </row>
    <row r="13">
      <c r="A13" s="14">
        <v>23</v>
      </c>
      <c r="B13" t="s">
        <v>28</v>
      </c>
      <c r="C13" t="s">
        <v>29</v>
      </c>
      <c r="D13" s="21" t="s">
        <v>46</v>
      </c>
      <c r="E13" s="16">
        <f>'Počty registrovaných'!E59+'Počty registrovaných'!E60</f>
        <v>80</v>
      </c>
      <c r="F13" s="17">
        <f>E13*28/E16</f>
        <v>2.2741116751269037</v>
      </c>
      <c r="G13" s="17">
        <f>ROUND(F13,0)</f>
        <v>2</v>
      </c>
    </row>
    <row r="14">
      <c r="A14" s="14">
        <v>24</v>
      </c>
      <c r="B14" t="s">
        <v>30</v>
      </c>
      <c r="C14" t="s">
        <v>31</v>
      </c>
      <c r="D14" s="21" t="s">
        <v>46</v>
      </c>
      <c r="E14" s="16">
        <f>'Počty registrovaných'!E64+'Počty registrovaných'!E65</f>
        <v>42</v>
      </c>
      <c r="F14" s="17">
        <f>E14*28/E16</f>
        <v>1.1939086294416243</v>
      </c>
      <c r="G14" s="17">
        <f>ROUND(F14,0)</f>
        <v>1</v>
      </c>
    </row>
    <row r="15">
      <c r="A15" s="14">
        <v>25</v>
      </c>
      <c r="B15" t="s">
        <v>32</v>
      </c>
      <c r="C15" t="s">
        <v>33</v>
      </c>
      <c r="D15" s="21" t="s">
        <v>46</v>
      </c>
      <c r="E15" s="16">
        <f>'Počty registrovaných'!E69+'Počty registrovaných'!E70</f>
        <v>126</v>
      </c>
      <c r="F15" s="17">
        <f>E15*28/E16</f>
        <v>3.5817258883248733</v>
      </c>
      <c r="G15" s="17">
        <f>ROUND(F15,0)</f>
        <v>4</v>
      </c>
    </row>
    <row r="16">
      <c r="C16" s="19" t="s">
        <v>45</v>
      </c>
      <c r="E16" s="16">
        <f>SUM(E2:E15)</f>
        <v>985</v>
      </c>
      <c r="F16" s="17">
        <f>SUM(F2:F15)</f>
        <v>27.999999999999996</v>
      </c>
      <c r="G16" s="20">
        <f>SUM(G2:G15)</f>
        <v>28</v>
      </c>
    </row>
    <row r="17" ht="12.75"/>
  </sheetData>
  <sheetProtection autoFilter="1" deleteColumns="1" deleteRows="1" formatCells="1" formatColumns="1" formatRows="1" insertColumns="1" insertHyperlinks="1" insertRows="1" pivotTables="1" selectLockedCells="1" selectUnlockedCells="1" sheet="0" sort="1"/>
  <sortState ref="A2:G15">
    <sortCondition ref="A2"/>
  </sortState>
  <printOptions headings="0" gridLines="0"/>
  <pageMargins left="0.78750000000000009" right="0.78750000000000009" top="1.0527777777777778" bottom="1.05277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9" activeCellId="0" sqref="C19"/>
    </sheetView>
  </sheetViews>
  <sheetFormatPr defaultColWidth="11.5703125" defaultRowHeight="12.75"/>
  <cols>
    <col customWidth="1" min="1" max="1" width="6.5703125"/>
    <col customWidth="1" min="2" max="2" width="9.42578125"/>
    <col customWidth="1" min="3" max="3" width="41"/>
  </cols>
  <sheetData>
    <row r="1">
      <c r="A1" s="11" t="s">
        <v>38</v>
      </c>
      <c r="B1" s="11" t="s">
        <v>39</v>
      </c>
      <c r="C1" s="11" t="s">
        <v>40</v>
      </c>
      <c r="D1" s="12" t="s">
        <v>3</v>
      </c>
      <c r="E1" s="13" t="s">
        <v>41</v>
      </c>
      <c r="F1" s="10" t="s">
        <v>42</v>
      </c>
      <c r="G1" s="10" t="s">
        <v>43</v>
      </c>
    </row>
    <row r="2">
      <c r="A2" s="14">
        <v>11</v>
      </c>
      <c r="B2" t="s">
        <v>5</v>
      </c>
      <c r="C2" t="s">
        <v>6</v>
      </c>
      <c r="D2" s="22" t="s">
        <v>47</v>
      </c>
      <c r="E2" s="16">
        <f>'Počty registrovaných'!E6</f>
        <v>143</v>
      </c>
      <c r="F2">
        <f>E2*28/E16</f>
        <v>3.6937269372693726</v>
      </c>
      <c r="G2" s="17">
        <f t="shared" ref="G2:G15" si="0">ROUND(F2,0)</f>
        <v>4</v>
      </c>
    </row>
    <row r="3">
      <c r="A3" s="14">
        <v>12</v>
      </c>
      <c r="B3" t="s">
        <v>8</v>
      </c>
      <c r="C3" t="s">
        <v>9</v>
      </c>
      <c r="D3" s="22" t="s">
        <v>47</v>
      </c>
      <c r="E3" s="16">
        <f>'Počty registrovaných'!E11</f>
        <v>109</v>
      </c>
      <c r="F3">
        <f>E3*28/E16</f>
        <v>2.8154981549815496</v>
      </c>
      <c r="G3" s="23">
        <f t="shared" si="0"/>
        <v>3</v>
      </c>
    </row>
    <row r="4">
      <c r="A4" s="14">
        <v>13</v>
      </c>
      <c r="B4" t="s">
        <v>10</v>
      </c>
      <c r="C4" t="s">
        <v>11</v>
      </c>
      <c r="D4" s="22" t="s">
        <v>47</v>
      </c>
      <c r="E4" s="16">
        <f>'Počty registrovaných'!E16</f>
        <v>67</v>
      </c>
      <c r="F4">
        <f>E4*28/E16</f>
        <v>1.7306273062730628</v>
      </c>
      <c r="G4" s="23">
        <f t="shared" si="0"/>
        <v>2</v>
      </c>
    </row>
    <row r="5">
      <c r="A5" s="14">
        <v>14</v>
      </c>
      <c r="B5" t="s">
        <v>12</v>
      </c>
      <c r="C5" t="s">
        <v>13</v>
      </c>
      <c r="D5" s="22" t="s">
        <v>47</v>
      </c>
      <c r="E5" s="16">
        <f>'Počty registrovaných'!E21</f>
        <v>50</v>
      </c>
      <c r="F5">
        <f>E5*28/E16</f>
        <v>1.2915129151291513</v>
      </c>
      <c r="G5" s="23">
        <f t="shared" si="0"/>
        <v>1</v>
      </c>
    </row>
    <row r="6">
      <c r="A6" s="14">
        <v>15</v>
      </c>
      <c r="B6" t="s">
        <v>14</v>
      </c>
      <c r="C6" t="s">
        <v>15</v>
      </c>
      <c r="D6" s="22" t="s">
        <v>47</v>
      </c>
      <c r="E6" s="16">
        <f>'Počty registrovaných'!E26</f>
        <v>15</v>
      </c>
      <c r="F6">
        <f>E6*28/E16</f>
        <v>0.38745387453874541</v>
      </c>
      <c r="G6" s="23">
        <v>1</v>
      </c>
    </row>
    <row r="7">
      <c r="A7" s="14">
        <v>16</v>
      </c>
      <c r="B7" t="s">
        <v>16</v>
      </c>
      <c r="C7" t="s">
        <v>17</v>
      </c>
      <c r="D7" s="22" t="s">
        <v>47</v>
      </c>
      <c r="E7" s="16">
        <f>'Počty registrovaných'!E31</f>
        <v>31</v>
      </c>
      <c r="F7">
        <f>E7*28/E16</f>
        <v>0.80073800738007384</v>
      </c>
      <c r="G7" s="23">
        <f t="shared" si="0"/>
        <v>1</v>
      </c>
    </row>
    <row r="8">
      <c r="A8" s="14">
        <v>17</v>
      </c>
      <c r="B8" t="s">
        <v>18</v>
      </c>
      <c r="C8" t="s">
        <v>19</v>
      </c>
      <c r="D8" s="22" t="s">
        <v>47</v>
      </c>
      <c r="E8" s="16">
        <f>'Počty registrovaných'!E36</f>
        <v>106</v>
      </c>
      <c r="F8">
        <f>E8*28/E16</f>
        <v>2.738007380073801</v>
      </c>
      <c r="G8" s="23">
        <f t="shared" si="0"/>
        <v>3</v>
      </c>
    </row>
    <row r="9">
      <c r="A9" s="14">
        <v>18</v>
      </c>
      <c r="B9" t="s">
        <v>20</v>
      </c>
      <c r="C9" t="s">
        <v>21</v>
      </c>
      <c r="D9" s="22" t="s">
        <v>47</v>
      </c>
      <c r="E9" s="16">
        <f>'Počty registrovaných'!E41</f>
        <v>73</v>
      </c>
      <c r="F9">
        <f>E9*28/E16</f>
        <v>1.8856088560885609</v>
      </c>
      <c r="G9" s="23">
        <f t="shared" si="0"/>
        <v>2</v>
      </c>
    </row>
    <row r="10">
      <c r="A10" s="14">
        <v>19</v>
      </c>
      <c r="B10" t="s">
        <v>22</v>
      </c>
      <c r="C10" t="s">
        <v>23</v>
      </c>
      <c r="D10" s="22" t="s">
        <v>47</v>
      </c>
      <c r="E10" s="16">
        <f>'Počty registrovaných'!E46</f>
        <v>52</v>
      </c>
      <c r="F10">
        <f>E10*28/E16</f>
        <v>1.3431734317343174</v>
      </c>
      <c r="G10" s="23">
        <f t="shared" si="0"/>
        <v>1</v>
      </c>
    </row>
    <row r="11">
      <c r="A11" s="14">
        <v>21</v>
      </c>
      <c r="B11" t="s">
        <v>24</v>
      </c>
      <c r="C11" t="s">
        <v>25</v>
      </c>
      <c r="D11" s="22" t="s">
        <v>47</v>
      </c>
      <c r="E11" s="16">
        <f>'Počty registrovaných'!E51</f>
        <v>22</v>
      </c>
      <c r="F11">
        <f>E11*28/E16</f>
        <v>0.56826568265682653</v>
      </c>
      <c r="G11" s="23">
        <f t="shared" si="0"/>
        <v>1</v>
      </c>
    </row>
    <row r="12">
      <c r="A12" s="14">
        <v>22</v>
      </c>
      <c r="B12" t="s">
        <v>26</v>
      </c>
      <c r="C12" t="s">
        <v>27</v>
      </c>
      <c r="D12" s="22" t="s">
        <v>47</v>
      </c>
      <c r="E12" s="16">
        <f>'Počty registrovaných'!E56</f>
        <v>99</v>
      </c>
      <c r="F12">
        <f>E12*28/E16</f>
        <v>2.5571955719557193</v>
      </c>
      <c r="G12" s="23">
        <f t="shared" si="0"/>
        <v>3</v>
      </c>
    </row>
    <row r="13">
      <c r="A13" s="14">
        <v>23</v>
      </c>
      <c r="B13" t="s">
        <v>28</v>
      </c>
      <c r="C13" t="s">
        <v>29</v>
      </c>
      <c r="D13" s="22" t="s">
        <v>47</v>
      </c>
      <c r="E13" s="16">
        <f>'Počty registrovaných'!E61</f>
        <v>80</v>
      </c>
      <c r="F13">
        <f>E13*28/E16</f>
        <v>2.0664206642066421</v>
      </c>
      <c r="G13" s="23">
        <f t="shared" si="0"/>
        <v>2</v>
      </c>
    </row>
    <row r="14">
      <c r="A14" s="14">
        <v>24</v>
      </c>
      <c r="B14" t="s">
        <v>30</v>
      </c>
      <c r="C14" t="s">
        <v>31</v>
      </c>
      <c r="D14" s="22" t="s">
        <v>47</v>
      </c>
      <c r="E14" s="16">
        <f>'Počty registrovaných'!E66</f>
        <v>54</v>
      </c>
      <c r="F14">
        <f>E14*28/E16</f>
        <v>1.3948339483394834</v>
      </c>
      <c r="G14" s="23">
        <f t="shared" si="0"/>
        <v>1</v>
      </c>
    </row>
    <row r="15">
      <c r="A15" s="14">
        <v>25</v>
      </c>
      <c r="B15" t="s">
        <v>32</v>
      </c>
      <c r="C15" t="s">
        <v>33</v>
      </c>
      <c r="D15" s="22" t="s">
        <v>47</v>
      </c>
      <c r="E15" s="16">
        <f>'Počty registrovaných'!E71</f>
        <v>183</v>
      </c>
      <c r="F15">
        <f>E15*28/E16</f>
        <v>4.7269372693726934</v>
      </c>
      <c r="G15" s="23">
        <f t="shared" si="0"/>
        <v>5</v>
      </c>
    </row>
    <row r="16">
      <c r="C16" s="19" t="s">
        <v>45</v>
      </c>
      <c r="E16" s="16">
        <f>SUM(E2:E15)</f>
        <v>1084</v>
      </c>
      <c r="F16" s="17">
        <f>SUM(F2:F15)</f>
        <v>28</v>
      </c>
      <c r="G16" s="17">
        <f>SUM(G2:G15)</f>
        <v>30</v>
      </c>
    </row>
    <row r="17">
      <c r="E17" t="s">
        <v>48</v>
      </c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sortState ref="A2:G15">
    <sortCondition ref="A2"/>
  </sortState>
  <printOptions headings="0" gridLines="0"/>
  <pageMargins left="0.78750000000000009" right="0.78750000000000009" top="1.0527777777777778" bottom="1.05277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revision>3</cp:revision>
  <dcterms:created xsi:type="dcterms:W3CDTF">2017-12-30T21:45:59Z</dcterms:created>
  <dcterms:modified xsi:type="dcterms:W3CDTF">2024-02-09T16:33:01Z</dcterms:modified>
</cp:coreProperties>
</file>