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610" windowHeight="11640"/>
  </bookViews>
  <sheets>
    <sheet name="Podpora mládež" sheetId="19" r:id="rId1"/>
  </sheets>
  <calcPr calcId="124519"/>
</workbook>
</file>

<file path=xl/calcChain.xml><?xml version="1.0" encoding="utf-8"?>
<calcChain xmlns="http://schemas.openxmlformats.org/spreadsheetml/2006/main">
  <c r="I49" i="19"/>
  <c r="N49" s="1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L29" l="1"/>
  <c r="L49"/>
  <c r="N29" s="1"/>
</calcChain>
</file>

<file path=xl/sharedStrings.xml><?xml version="1.0" encoding="utf-8"?>
<sst xmlns="http://schemas.openxmlformats.org/spreadsheetml/2006/main" count="157" uniqueCount="95">
  <si>
    <t>Baláček Tadeáš</t>
  </si>
  <si>
    <t>CM</t>
  </si>
  <si>
    <t>2332 </t>
  </si>
  <si>
    <t>Blahynka Martin</t>
  </si>
  <si>
    <t>IM</t>
  </si>
  <si>
    <t>2428 </t>
  </si>
  <si>
    <t>2391 </t>
  </si>
  <si>
    <t>Havelka Josef</t>
  </si>
  <si>
    <t>FM</t>
  </si>
  <si>
    <t>2330 </t>
  </si>
  <si>
    <t>Kraus Tomáš</t>
  </si>
  <si>
    <t>2415 </t>
  </si>
  <si>
    <t>Kriebel Tadeáš</t>
  </si>
  <si>
    <t>2465 </t>
  </si>
  <si>
    <t>Marek Matyáš</t>
  </si>
  <si>
    <t>2363 </t>
  </si>
  <si>
    <t>Matsenko Andrei</t>
  </si>
  <si>
    <t>2356 </t>
  </si>
  <si>
    <t>Nguyen Thai Dai Van</t>
  </si>
  <si>
    <t>2429 </t>
  </si>
  <si>
    <t>Petr Jan</t>
  </si>
  <si>
    <t>2315 </t>
  </si>
  <si>
    <t>Půlpán Jakub</t>
  </si>
  <si>
    <t>2405 </t>
  </si>
  <si>
    <t>Rýdl Jiří</t>
  </si>
  <si>
    <t>2402 </t>
  </si>
  <si>
    <t>Szotkowski Jakub</t>
  </si>
  <si>
    <t>M</t>
  </si>
  <si>
    <t>Vykouk Jan</t>
  </si>
  <si>
    <t>2439 </t>
  </si>
  <si>
    <t>nar.</t>
  </si>
  <si>
    <t>titl.</t>
  </si>
  <si>
    <t>FIDE  1/2017</t>
  </si>
  <si>
    <t>Podpora Kč</t>
  </si>
  <si>
    <t>zvláštní režim</t>
  </si>
  <si>
    <t>campy</t>
  </si>
  <si>
    <t>WIM</t>
  </si>
  <si>
    <t>Richterová Nataša</t>
  </si>
  <si>
    <t>WFM</t>
  </si>
  <si>
    <t>Maříková Jana</t>
  </si>
  <si>
    <t>Mž</t>
  </si>
  <si>
    <t>Juniorky</t>
  </si>
  <si>
    <t>Fusková Martina</t>
  </si>
  <si>
    <t>Kaňáková Natállie</t>
  </si>
  <si>
    <t>KMž</t>
  </si>
  <si>
    <t>Pýchová Nela</t>
  </si>
  <si>
    <t>Němcová Karin</t>
  </si>
  <si>
    <t>Šroubová Lenka</t>
  </si>
  <si>
    <t>Suchomelová Simona</t>
  </si>
  <si>
    <t>Rojíková Lenka</t>
  </si>
  <si>
    <t>Dumková Daniela</t>
  </si>
  <si>
    <t>Vlčková Kateřina</t>
  </si>
  <si>
    <t>Johnová Eliška</t>
  </si>
  <si>
    <t>Miesbauer Jan</t>
  </si>
  <si>
    <t>KM</t>
  </si>
  <si>
    <t>Hurdzan Tomáš</t>
  </si>
  <si>
    <t>Švanda Ondřej</t>
  </si>
  <si>
    <t>Stalmach Richard</t>
  </si>
  <si>
    <t>Laurincová Kristýna</t>
  </si>
  <si>
    <t>1ž</t>
  </si>
  <si>
    <t>Lhotská Anna</t>
  </si>
  <si>
    <t>IT (2/3 nákladů)</t>
  </si>
  <si>
    <t>Individuální podpora mladých šachistů a šachistek - sledované ročníky narození 1995 a mladší.</t>
  </si>
  <si>
    <t>Koubová Anna Marie</t>
  </si>
  <si>
    <t>Rozpočtové položky 2017:</t>
  </si>
  <si>
    <t>V10.11 Motivační smlouvy s talenty</t>
  </si>
  <si>
    <t>V6.2 Individuální příprava nad 18 let</t>
  </si>
  <si>
    <t>V6.1 Individuální příprava do 18 let</t>
  </si>
  <si>
    <t>rozpočet 2017</t>
  </si>
  <si>
    <t>Juniorky - studuje, netrénuje</t>
  </si>
  <si>
    <t>Junioři - neprojevuje zájem o turnajovou hru</t>
  </si>
  <si>
    <t>(rozpočtová souvislost s V10.11 !)</t>
  </si>
  <si>
    <t>campy -  neprojevuje zájem o turnajovou hru</t>
  </si>
  <si>
    <t>Junioři extraliga</t>
  </si>
  <si>
    <t>Junioři v květnu odmaturuje</t>
  </si>
  <si>
    <t>Juniorky v květnu odmaturuje</t>
  </si>
  <si>
    <t>forma podpory a poznámky</t>
  </si>
  <si>
    <t>je sporné, jestli na to musíme psát smlouvu, když jde jen o závazek svazu, domluvíme s hospodářem.</t>
  </si>
  <si>
    <t>Kožúšek Daniel</t>
  </si>
  <si>
    <t>Dolanský Lukáš</t>
  </si>
  <si>
    <t>Skalský Alexandr</t>
  </si>
  <si>
    <t>Mládek Richard</t>
  </si>
  <si>
    <t>Hrbek Štěpán</t>
  </si>
  <si>
    <t>10 hodin</t>
  </si>
  <si>
    <t>7 hodin</t>
  </si>
  <si>
    <t>4 hodiny</t>
  </si>
  <si>
    <t>Zeman Matyáš</t>
  </si>
  <si>
    <t>IT A1</t>
  </si>
  <si>
    <t>IT A2</t>
  </si>
  <si>
    <t>IT A3</t>
  </si>
  <si>
    <t>cyklus IT počítán na 13 měsíců (do konce dubna 2018), rozpočtovou položku na rok 2017 to neovlivní</t>
  </si>
  <si>
    <t>celkem</t>
  </si>
  <si>
    <t>výdaj rozpočtu</t>
  </si>
  <si>
    <t>příjem rozpočtu</t>
  </si>
  <si>
    <t>Celková položka rozpočtu</t>
  </si>
</sst>
</file>

<file path=xl/styles.xml><?xml version="1.0" encoding="utf-8"?>
<styleSheet xmlns="http://schemas.openxmlformats.org/spreadsheetml/2006/main">
  <numFmts count="2">
    <numFmt numFmtId="6" formatCode="#,##0\ &quot;Kč&quot;;[Red]\-#,##0\ &quot;Kč&quot;"/>
    <numFmt numFmtId="166" formatCode="#,##0\ &quot;Kč&quot;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6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166" fontId="5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topLeftCell="A10" workbookViewId="0">
      <selection activeCell="I30" sqref="I30"/>
    </sheetView>
  </sheetViews>
  <sheetFormatPr defaultRowHeight="15"/>
  <cols>
    <col min="1" max="1" width="22.7109375" style="1" customWidth="1"/>
    <col min="2" max="2" width="5" style="5" bestFit="1" customWidth="1"/>
    <col min="3" max="3" width="6.28515625" style="5" bestFit="1" customWidth="1"/>
    <col min="4" max="4" width="12.42578125" style="5" bestFit="1" customWidth="1"/>
    <col min="5" max="5" width="14.28515625" style="1" bestFit="1" customWidth="1"/>
    <col min="6" max="6" width="16.85546875" style="5" bestFit="1" customWidth="1"/>
    <col min="7" max="7" width="43" style="1" customWidth="1"/>
    <col min="8" max="8" width="13.85546875" style="1" customWidth="1"/>
    <col min="9" max="9" width="10.7109375" style="2" bestFit="1" customWidth="1"/>
    <col min="10" max="10" width="10.28515625" style="1" customWidth="1"/>
    <col min="11" max="11" width="14.7109375" style="1" bestFit="1" customWidth="1"/>
    <col min="12" max="12" width="10.7109375" style="1" bestFit="1" customWidth="1"/>
    <col min="13" max="13" width="22.42578125" style="1" bestFit="1" customWidth="1"/>
    <col min="14" max="14" width="10.7109375" style="1" bestFit="1" customWidth="1"/>
    <col min="15" max="16384" width="9.140625" style="1"/>
  </cols>
  <sheetData>
    <row r="1" spans="1:9" ht="18.75">
      <c r="A1" s="4" t="s">
        <v>62</v>
      </c>
    </row>
    <row r="2" spans="1:9" customFormat="1">
      <c r="I2" s="3"/>
    </row>
    <row r="3" spans="1:9">
      <c r="A3" s="6" t="s">
        <v>64</v>
      </c>
    </row>
    <row r="4" spans="1:9">
      <c r="A4" s="6" t="s">
        <v>66</v>
      </c>
      <c r="E4" s="6" t="s">
        <v>68</v>
      </c>
      <c r="F4" s="7">
        <v>65000</v>
      </c>
      <c r="G4" s="6" t="s">
        <v>76</v>
      </c>
    </row>
    <row r="5" spans="1:9">
      <c r="B5" s="5" t="s">
        <v>30</v>
      </c>
      <c r="C5" s="5" t="s">
        <v>31</v>
      </c>
      <c r="D5" s="5" t="s">
        <v>32</v>
      </c>
      <c r="F5" s="5" t="s">
        <v>33</v>
      </c>
    </row>
    <row r="6" spans="1:9">
      <c r="A6" s="1" t="s">
        <v>12</v>
      </c>
      <c r="B6" s="5">
        <v>1995</v>
      </c>
      <c r="C6" s="5" t="s">
        <v>4</v>
      </c>
      <c r="D6" s="5" t="s">
        <v>13</v>
      </c>
      <c r="F6" s="5">
        <v>10000</v>
      </c>
      <c r="G6" s="1" t="s">
        <v>73</v>
      </c>
    </row>
    <row r="7" spans="1:9">
      <c r="A7" s="1" t="s">
        <v>3</v>
      </c>
      <c r="B7" s="5">
        <v>1998</v>
      </c>
      <c r="C7" s="5" t="s">
        <v>4</v>
      </c>
      <c r="D7" s="5" t="s">
        <v>5</v>
      </c>
      <c r="F7" s="5">
        <v>0</v>
      </c>
      <c r="G7" s="1" t="s">
        <v>70</v>
      </c>
    </row>
    <row r="8" spans="1:9">
      <c r="A8" s="1" t="s">
        <v>10</v>
      </c>
      <c r="B8" s="5">
        <v>1995</v>
      </c>
      <c r="C8" s="5" t="s">
        <v>4</v>
      </c>
      <c r="D8" s="5" t="s">
        <v>11</v>
      </c>
      <c r="F8" s="5">
        <v>10000</v>
      </c>
      <c r="G8" s="1" t="s">
        <v>73</v>
      </c>
    </row>
    <row r="9" spans="1:9">
      <c r="A9" s="1" t="s">
        <v>22</v>
      </c>
      <c r="B9" s="5">
        <v>1998</v>
      </c>
      <c r="C9" s="5" t="s">
        <v>8</v>
      </c>
      <c r="D9" s="5" t="s">
        <v>23</v>
      </c>
      <c r="F9" s="5">
        <v>10000</v>
      </c>
      <c r="G9" s="1" t="s">
        <v>73</v>
      </c>
    </row>
    <row r="10" spans="1:9">
      <c r="A10" s="1" t="s">
        <v>24</v>
      </c>
      <c r="B10" s="5">
        <v>1998</v>
      </c>
      <c r="C10" s="5" t="s">
        <v>8</v>
      </c>
      <c r="D10" s="5" t="s">
        <v>25</v>
      </c>
      <c r="F10" s="5">
        <v>10000</v>
      </c>
      <c r="G10" s="1" t="s">
        <v>74</v>
      </c>
    </row>
    <row r="11" spans="1:9">
      <c r="A11" s="1" t="s">
        <v>26</v>
      </c>
      <c r="B11" s="5">
        <v>1997</v>
      </c>
      <c r="C11" s="5" t="s">
        <v>27</v>
      </c>
      <c r="D11" s="5" t="s">
        <v>6</v>
      </c>
      <c r="F11" s="5">
        <v>5000</v>
      </c>
      <c r="G11" s="1" t="s">
        <v>73</v>
      </c>
    </row>
    <row r="12" spans="1:9">
      <c r="A12" s="1" t="s">
        <v>16</v>
      </c>
      <c r="B12" s="5">
        <v>1996</v>
      </c>
      <c r="C12" s="5" t="s">
        <v>8</v>
      </c>
      <c r="D12" s="5" t="s">
        <v>17</v>
      </c>
      <c r="F12" s="5">
        <v>0</v>
      </c>
      <c r="G12" s="1" t="s">
        <v>35</v>
      </c>
    </row>
    <row r="13" spans="1:9">
      <c r="A13" s="1" t="s">
        <v>0</v>
      </c>
      <c r="B13" s="5">
        <v>1995</v>
      </c>
      <c r="C13" s="5" t="s">
        <v>1</v>
      </c>
      <c r="D13" s="5" t="s">
        <v>2</v>
      </c>
      <c r="F13" s="5">
        <v>0</v>
      </c>
      <c r="G13" s="1" t="s">
        <v>35</v>
      </c>
    </row>
    <row r="14" spans="1:9">
      <c r="A14" s="1" t="s">
        <v>20</v>
      </c>
      <c r="B14" s="5">
        <v>1998</v>
      </c>
      <c r="C14" s="5" t="s">
        <v>8</v>
      </c>
      <c r="D14" s="5" t="s">
        <v>21</v>
      </c>
      <c r="F14" s="5">
        <v>0</v>
      </c>
      <c r="G14" s="1" t="s">
        <v>72</v>
      </c>
    </row>
    <row r="15" spans="1:9">
      <c r="A15" s="1" t="s">
        <v>37</v>
      </c>
      <c r="B15" s="5">
        <v>1996</v>
      </c>
      <c r="C15" s="5" t="s">
        <v>36</v>
      </c>
      <c r="D15" s="5">
        <v>2210</v>
      </c>
      <c r="F15" s="5">
        <v>10000</v>
      </c>
      <c r="G15" s="1" t="s">
        <v>41</v>
      </c>
    </row>
    <row r="16" spans="1:9">
      <c r="A16" s="1" t="s">
        <v>39</v>
      </c>
      <c r="B16" s="5">
        <v>1996</v>
      </c>
      <c r="C16" s="5" t="s">
        <v>40</v>
      </c>
      <c r="D16" s="5">
        <v>2180</v>
      </c>
      <c r="F16" s="5">
        <v>0</v>
      </c>
      <c r="G16" s="1" t="s">
        <v>69</v>
      </c>
    </row>
    <row r="17" spans="1:14">
      <c r="A17" s="1" t="s">
        <v>42</v>
      </c>
      <c r="B17" s="5">
        <v>1998</v>
      </c>
      <c r="C17" s="5" t="s">
        <v>40</v>
      </c>
      <c r="D17" s="5">
        <v>2163</v>
      </c>
      <c r="F17" s="5">
        <v>10000</v>
      </c>
      <c r="G17" s="1" t="s">
        <v>75</v>
      </c>
    </row>
    <row r="18" spans="1:14">
      <c r="A18" s="1" t="s">
        <v>47</v>
      </c>
      <c r="B18" s="5">
        <v>1996</v>
      </c>
      <c r="C18" s="5" t="s">
        <v>44</v>
      </c>
      <c r="D18" s="5">
        <v>1986</v>
      </c>
      <c r="F18" s="5">
        <v>0</v>
      </c>
      <c r="G18" s="1" t="s">
        <v>35</v>
      </c>
    </row>
    <row r="19" spans="1:14">
      <c r="A19" s="1" t="s">
        <v>48</v>
      </c>
      <c r="B19" s="5">
        <v>1998</v>
      </c>
      <c r="C19" s="5" t="s">
        <v>44</v>
      </c>
      <c r="D19" s="5">
        <v>1979</v>
      </c>
      <c r="F19" s="5">
        <v>0</v>
      </c>
      <c r="G19" s="1" t="s">
        <v>35</v>
      </c>
    </row>
    <row r="20" spans="1:14">
      <c r="A20" s="1" t="s">
        <v>49</v>
      </c>
      <c r="B20" s="5">
        <v>1997</v>
      </c>
      <c r="C20" s="5" t="s">
        <v>40</v>
      </c>
      <c r="D20" s="5">
        <v>1970</v>
      </c>
      <c r="F20" s="5">
        <v>0</v>
      </c>
      <c r="G20" s="1" t="s">
        <v>35</v>
      </c>
    </row>
    <row r="21" spans="1:14">
      <c r="A21" s="1" t="s">
        <v>50</v>
      </c>
      <c r="B21" s="5">
        <v>1997</v>
      </c>
      <c r="C21" s="5" t="s">
        <v>44</v>
      </c>
      <c r="D21" s="5">
        <v>1964</v>
      </c>
      <c r="F21" s="5">
        <v>0</v>
      </c>
      <c r="G21" s="1" t="s">
        <v>35</v>
      </c>
    </row>
    <row r="22" spans="1:14">
      <c r="A22" s="1" t="s">
        <v>51</v>
      </c>
      <c r="B22" s="5">
        <v>1996</v>
      </c>
      <c r="C22" s="5" t="s">
        <v>44</v>
      </c>
      <c r="D22" s="5">
        <v>1931</v>
      </c>
      <c r="F22" s="5">
        <v>0</v>
      </c>
      <c r="G22" s="1" t="s">
        <v>35</v>
      </c>
    </row>
    <row r="23" spans="1:14">
      <c r="A23" s="1" t="s">
        <v>52</v>
      </c>
      <c r="B23" s="5">
        <v>1996</v>
      </c>
      <c r="C23" s="5">
        <v>1</v>
      </c>
      <c r="D23" s="5">
        <v>1901</v>
      </c>
      <c r="F23" s="5">
        <v>0</v>
      </c>
      <c r="G23" s="1" t="s">
        <v>35</v>
      </c>
    </row>
    <row r="25" spans="1:14">
      <c r="A25" s="6" t="s">
        <v>65</v>
      </c>
      <c r="E25" s="6" t="s">
        <v>68</v>
      </c>
      <c r="F25" s="7">
        <v>210000</v>
      </c>
      <c r="H25" s="1" t="s">
        <v>77</v>
      </c>
    </row>
    <row r="26" spans="1:14">
      <c r="A26" s="1" t="s">
        <v>28</v>
      </c>
      <c r="B26" s="5">
        <v>2000</v>
      </c>
      <c r="C26" s="5" t="s">
        <v>8</v>
      </c>
      <c r="D26" s="5" t="s">
        <v>29</v>
      </c>
      <c r="F26" s="5">
        <v>70000</v>
      </c>
      <c r="G26" s="1" t="s">
        <v>34</v>
      </c>
    </row>
    <row r="27" spans="1:14">
      <c r="A27" s="1" t="s">
        <v>18</v>
      </c>
      <c r="B27" s="5">
        <v>2001</v>
      </c>
      <c r="C27" s="5" t="s">
        <v>4</v>
      </c>
      <c r="D27" s="5" t="s">
        <v>19</v>
      </c>
      <c r="F27" s="5">
        <v>140000</v>
      </c>
      <c r="G27" s="1" t="s">
        <v>34</v>
      </c>
    </row>
    <row r="29" spans="1:14">
      <c r="A29" s="6" t="s">
        <v>67</v>
      </c>
      <c r="E29" s="6" t="s">
        <v>68</v>
      </c>
      <c r="F29" s="7">
        <v>450000</v>
      </c>
      <c r="H29" s="1" t="s">
        <v>71</v>
      </c>
      <c r="K29" s="1" t="s">
        <v>61</v>
      </c>
      <c r="L29" s="9">
        <f>I49</f>
        <v>327599.99999999994</v>
      </c>
      <c r="M29" s="1" t="s">
        <v>94</v>
      </c>
      <c r="N29" s="9">
        <f>L49</f>
        <v>436799.99999999994</v>
      </c>
    </row>
    <row r="30" spans="1:14">
      <c r="A30" s="1" t="s">
        <v>14</v>
      </c>
      <c r="B30" s="5">
        <v>1999</v>
      </c>
      <c r="C30" s="5" t="s">
        <v>4</v>
      </c>
      <c r="D30" s="5" t="s">
        <v>15</v>
      </c>
      <c r="F30" s="8"/>
      <c r="G30" s="1" t="s">
        <v>87</v>
      </c>
      <c r="H30" s="1" t="s">
        <v>83</v>
      </c>
      <c r="I30" s="2">
        <f>13*10*350*2/3</f>
        <v>30333.333333333332</v>
      </c>
      <c r="K30" s="1" t="s">
        <v>90</v>
      </c>
    </row>
    <row r="31" spans="1:14">
      <c r="A31" s="1" t="s">
        <v>7</v>
      </c>
      <c r="B31" s="5">
        <v>1999</v>
      </c>
      <c r="C31" s="5" t="s">
        <v>8</v>
      </c>
      <c r="D31" s="5" t="s">
        <v>9</v>
      </c>
      <c r="F31" s="8"/>
      <c r="G31" s="1" t="s">
        <v>87</v>
      </c>
      <c r="H31" s="1" t="s">
        <v>83</v>
      </c>
      <c r="I31" s="2">
        <f t="shared" ref="I31:I32" si="0">13*10*350*2/3</f>
        <v>30333.333333333332</v>
      </c>
    </row>
    <row r="32" spans="1:14">
      <c r="A32" s="1" t="s">
        <v>63</v>
      </c>
      <c r="B32" s="5">
        <v>2003</v>
      </c>
      <c r="C32" s="5" t="s">
        <v>59</v>
      </c>
      <c r="D32" s="5">
        <v>1704</v>
      </c>
      <c r="F32" s="8"/>
      <c r="G32" s="1" t="s">
        <v>87</v>
      </c>
      <c r="H32" s="1" t="s">
        <v>83</v>
      </c>
      <c r="I32" s="2">
        <f t="shared" si="0"/>
        <v>30333.333333333332</v>
      </c>
    </row>
    <row r="33" spans="1:9">
      <c r="A33" s="1" t="s">
        <v>43</v>
      </c>
      <c r="B33" s="5">
        <v>1999</v>
      </c>
      <c r="C33" s="5" t="s">
        <v>40</v>
      </c>
      <c r="D33" s="5">
        <v>2123</v>
      </c>
      <c r="F33" s="8"/>
      <c r="G33" s="1" t="s">
        <v>88</v>
      </c>
      <c r="H33" s="1" t="s">
        <v>84</v>
      </c>
      <c r="I33" s="2">
        <f>13*7*350*2/3</f>
        <v>21233.333333333332</v>
      </c>
    </row>
    <row r="34" spans="1:9">
      <c r="A34" s="1" t="s">
        <v>46</v>
      </c>
      <c r="B34" s="5">
        <v>2002</v>
      </c>
      <c r="C34" s="5" t="s">
        <v>44</v>
      </c>
      <c r="D34" s="5">
        <v>1994</v>
      </c>
      <c r="F34" s="8"/>
      <c r="G34" s="1" t="s">
        <v>88</v>
      </c>
      <c r="H34" s="1" t="s">
        <v>84</v>
      </c>
      <c r="I34" s="2">
        <f t="shared" ref="I34:I38" si="1">13*7*350*2/3</f>
        <v>21233.333333333332</v>
      </c>
    </row>
    <row r="35" spans="1:9">
      <c r="A35" s="1" t="s">
        <v>56</v>
      </c>
      <c r="B35" s="5">
        <v>2003</v>
      </c>
      <c r="C35" s="5">
        <v>1</v>
      </c>
      <c r="D35" s="5">
        <v>2051</v>
      </c>
      <c r="F35" s="8"/>
      <c r="G35" s="1" t="s">
        <v>88</v>
      </c>
      <c r="H35" s="1" t="s">
        <v>84</v>
      </c>
      <c r="I35" s="2">
        <f t="shared" si="1"/>
        <v>21233.333333333332</v>
      </c>
    </row>
    <row r="36" spans="1:9">
      <c r="A36" s="1" t="s">
        <v>82</v>
      </c>
      <c r="B36" s="5">
        <v>2006</v>
      </c>
      <c r="F36" s="8"/>
      <c r="G36" s="1" t="s">
        <v>88</v>
      </c>
      <c r="H36" s="1" t="s">
        <v>84</v>
      </c>
      <c r="I36" s="2">
        <f t="shared" si="1"/>
        <v>21233.333333333332</v>
      </c>
    </row>
    <row r="37" spans="1:9">
      <c r="A37" s="1" t="s">
        <v>57</v>
      </c>
      <c r="B37" s="5">
        <v>2006</v>
      </c>
      <c r="C37" s="5" t="s">
        <v>1</v>
      </c>
      <c r="D37" s="5">
        <v>1894</v>
      </c>
      <c r="F37" s="8"/>
      <c r="G37" s="1" t="s">
        <v>88</v>
      </c>
      <c r="H37" s="1" t="s">
        <v>84</v>
      </c>
      <c r="I37" s="2">
        <f t="shared" si="1"/>
        <v>21233.333333333332</v>
      </c>
    </row>
    <row r="38" spans="1:9">
      <c r="A38" s="1" t="s">
        <v>60</v>
      </c>
      <c r="B38" s="5">
        <v>2006</v>
      </c>
      <c r="C38" s="5">
        <v>2</v>
      </c>
      <c r="D38" s="5">
        <v>1497</v>
      </c>
      <c r="F38" s="8"/>
      <c r="G38" s="1" t="s">
        <v>88</v>
      </c>
      <c r="H38" s="1" t="s">
        <v>84</v>
      </c>
      <c r="I38" s="2">
        <f t="shared" si="1"/>
        <v>21233.333333333332</v>
      </c>
    </row>
    <row r="39" spans="1:9">
      <c r="A39" s="1" t="s">
        <v>45</v>
      </c>
      <c r="B39" s="5">
        <v>1999</v>
      </c>
      <c r="C39" s="5" t="s">
        <v>38</v>
      </c>
      <c r="D39" s="5">
        <v>2049</v>
      </c>
      <c r="F39" s="8"/>
      <c r="G39" s="1" t="s">
        <v>89</v>
      </c>
      <c r="H39" s="1" t="s">
        <v>85</v>
      </c>
      <c r="I39" s="2">
        <f>13*4*350*2/3</f>
        <v>12133.333333333334</v>
      </c>
    </row>
    <row r="40" spans="1:9">
      <c r="A40" s="1" t="s">
        <v>78</v>
      </c>
      <c r="B40" s="5">
        <v>1999</v>
      </c>
      <c r="G40" s="1" t="s">
        <v>89</v>
      </c>
      <c r="H40" s="1" t="s">
        <v>85</v>
      </c>
      <c r="I40" s="2">
        <f t="shared" ref="I40:I47" si="2">13*4*350*2/3</f>
        <v>12133.333333333334</v>
      </c>
    </row>
    <row r="41" spans="1:9">
      <c r="A41" s="1" t="s">
        <v>86</v>
      </c>
      <c r="B41" s="5">
        <v>2001</v>
      </c>
      <c r="G41" s="1" t="s">
        <v>89</v>
      </c>
      <c r="H41" s="1" t="s">
        <v>85</v>
      </c>
      <c r="I41" s="2">
        <f t="shared" si="2"/>
        <v>12133.333333333334</v>
      </c>
    </row>
    <row r="42" spans="1:9">
      <c r="A42" s="1" t="s">
        <v>55</v>
      </c>
      <c r="B42" s="5">
        <v>2001</v>
      </c>
      <c r="C42" s="5" t="s">
        <v>54</v>
      </c>
      <c r="D42" s="5">
        <v>2204</v>
      </c>
      <c r="G42" s="1" t="s">
        <v>89</v>
      </c>
      <c r="H42" s="1" t="s">
        <v>85</v>
      </c>
      <c r="I42" s="2">
        <f t="shared" si="2"/>
        <v>12133.333333333334</v>
      </c>
    </row>
    <row r="43" spans="1:9">
      <c r="A43" s="1" t="s">
        <v>53</v>
      </c>
      <c r="B43" s="5">
        <v>2001</v>
      </c>
      <c r="C43" s="5" t="s">
        <v>27</v>
      </c>
      <c r="D43" s="5">
        <v>2196</v>
      </c>
      <c r="G43" s="1" t="s">
        <v>89</v>
      </c>
      <c r="H43" s="1" t="s">
        <v>85</v>
      </c>
      <c r="I43" s="2">
        <f t="shared" si="2"/>
        <v>12133.333333333334</v>
      </c>
    </row>
    <row r="44" spans="1:9">
      <c r="A44" s="1" t="s">
        <v>79</v>
      </c>
      <c r="B44" s="5">
        <v>2002</v>
      </c>
      <c r="G44" s="1" t="s">
        <v>89</v>
      </c>
      <c r="H44" s="1" t="s">
        <v>85</v>
      </c>
      <c r="I44" s="2">
        <f t="shared" si="2"/>
        <v>12133.333333333334</v>
      </c>
    </row>
    <row r="45" spans="1:9">
      <c r="A45" s="1" t="s">
        <v>80</v>
      </c>
      <c r="B45" s="5">
        <v>2002</v>
      </c>
      <c r="G45" s="1" t="s">
        <v>89</v>
      </c>
      <c r="H45" s="1" t="s">
        <v>85</v>
      </c>
      <c r="I45" s="2">
        <f t="shared" si="2"/>
        <v>12133.333333333334</v>
      </c>
    </row>
    <row r="46" spans="1:9">
      <c r="A46" s="1" t="s">
        <v>81</v>
      </c>
      <c r="B46" s="5">
        <v>2002</v>
      </c>
      <c r="G46" s="1" t="s">
        <v>89</v>
      </c>
      <c r="H46" s="1" t="s">
        <v>85</v>
      </c>
      <c r="I46" s="2">
        <f t="shared" si="2"/>
        <v>12133.333333333334</v>
      </c>
    </row>
    <row r="47" spans="1:9">
      <c r="A47" s="1" t="s">
        <v>58</v>
      </c>
      <c r="B47" s="5">
        <v>2003</v>
      </c>
      <c r="C47" s="5" t="s">
        <v>59</v>
      </c>
      <c r="D47" s="5">
        <v>1854</v>
      </c>
      <c r="G47" s="1" t="s">
        <v>89</v>
      </c>
      <c r="H47" s="1" t="s">
        <v>85</v>
      </c>
      <c r="I47" s="2">
        <f t="shared" si="2"/>
        <v>12133.333333333334</v>
      </c>
    </row>
    <row r="49" spans="8:14">
      <c r="H49" s="1" t="s">
        <v>91</v>
      </c>
      <c r="I49" s="9">
        <f>SUM(I30:I48)</f>
        <v>327599.99999999994</v>
      </c>
      <c r="K49" s="1" t="s">
        <v>92</v>
      </c>
      <c r="L49" s="9">
        <f>I49+N49</f>
        <v>436799.99999999994</v>
      </c>
      <c r="M49" s="1" t="s">
        <v>93</v>
      </c>
      <c r="N49" s="9">
        <f>I49*1/3</f>
        <v>109199.99999999999</v>
      </c>
    </row>
  </sheetData>
  <sortState ref="A33:I46">
    <sortCondition descending="1" ref="H33:H46"/>
    <sortCondition ref="B33:B46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Podpora mládež</vt:lpstr>
    </vt:vector>
  </TitlesOfParts>
  <Company>Doma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GMVoko</dc:creator>
  <cp:lastModifiedBy>GMVoko</cp:lastModifiedBy>
  <cp:lastPrinted>2015-10-02T20:10:05Z</cp:lastPrinted>
  <dcterms:created xsi:type="dcterms:W3CDTF">2012-01-23T00:41:52Z</dcterms:created>
  <dcterms:modified xsi:type="dcterms:W3CDTF">2017-03-30T18:46:02Z</dcterms:modified>
</cp:coreProperties>
</file>