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tross\Documents\VV\Materiály\117\Poslano k overeni\"/>
    </mc:Choice>
  </mc:AlternateContent>
  <bookViews>
    <workbookView xWindow="120" yWindow="75" windowWidth="15480" windowHeight="11640"/>
  </bookViews>
  <sheets>
    <sheet name="Vyúčtování" sheetId="1" r:id="rId1"/>
    <sheet name="Účastníci" sheetId="2" r:id="rId2"/>
    <sheet name="Program" sheetId="3" r:id="rId3"/>
  </sheets>
  <calcPr calcId="152511"/>
</workbook>
</file>

<file path=xl/calcChain.xml><?xml version="1.0" encoding="utf-8"?>
<calcChain xmlns="http://schemas.openxmlformats.org/spreadsheetml/2006/main">
  <c r="D15" i="1" l="1"/>
  <c r="D13" i="1"/>
  <c r="H36" i="1" s="1"/>
  <c r="D11" i="1"/>
  <c r="D12" i="1"/>
  <c r="D22" i="1" l="1"/>
  <c r="F17" i="3"/>
  <c r="F16" i="3"/>
  <c r="F20" i="3" s="1"/>
  <c r="D32" i="1"/>
  <c r="D35" i="1" s="1"/>
</calcChain>
</file>

<file path=xl/sharedStrings.xml><?xml version="1.0" encoding="utf-8"?>
<sst xmlns="http://schemas.openxmlformats.org/spreadsheetml/2006/main" count="446" uniqueCount="214">
  <si>
    <t>Rozpočet/vyúčtování akce</t>
  </si>
  <si>
    <t xml:space="preserve">Název akce: </t>
  </si>
  <si>
    <t>Místo:</t>
  </si>
  <si>
    <t xml:space="preserve">Datum: </t>
  </si>
  <si>
    <t xml:space="preserve">Počet účastníků: </t>
  </si>
  <si>
    <t xml:space="preserve">Výdaje: </t>
  </si>
  <si>
    <t>1. Cestovné</t>
  </si>
  <si>
    <t>2. Ubytování</t>
  </si>
  <si>
    <t>3. Stravné</t>
  </si>
  <si>
    <t>4. Kapesné</t>
  </si>
  <si>
    <t>5. Odměny   *)</t>
  </si>
  <si>
    <t>6. Startovné a poplatky</t>
  </si>
  <si>
    <t>7. Poplatky FIDE a ECU</t>
  </si>
  <si>
    <t>8. Nájemné</t>
  </si>
  <si>
    <t>9. Propagace</t>
  </si>
  <si>
    <t xml:space="preserve">Příjmy: </t>
  </si>
  <si>
    <t>1.Příspěvky účastníků</t>
  </si>
  <si>
    <t>Výsledek akce celkem</t>
  </si>
  <si>
    <t>Propočet:</t>
  </si>
  <si>
    <t>Kurs</t>
  </si>
  <si>
    <t>Kč</t>
  </si>
  <si>
    <t>2. Startovné</t>
  </si>
  <si>
    <t>3. Reklama</t>
  </si>
  <si>
    <t>5. Ostatní příjmy</t>
  </si>
  <si>
    <t>10. Pojištění</t>
  </si>
  <si>
    <t>11. Ostatní</t>
  </si>
  <si>
    <t xml:space="preserve">Výdaje celkem </t>
  </si>
  <si>
    <t xml:space="preserve">Příjmy celkem </t>
  </si>
  <si>
    <t>Soustředění TOP nad 18 let</t>
  </si>
  <si>
    <t>příjezd 12:00 oběd, odjezd 14:00 po obědě.</t>
  </si>
  <si>
    <t>v ceně ubytování</t>
  </si>
  <si>
    <t>Účastníci:</t>
  </si>
  <si>
    <t>Bureš</t>
  </si>
  <si>
    <t>Jaroslav</t>
  </si>
  <si>
    <t>Kriebel</t>
  </si>
  <si>
    <t>Tadeáš</t>
  </si>
  <si>
    <t>Plát</t>
  </si>
  <si>
    <t>Vojtěch</t>
  </si>
  <si>
    <t>Kraus</t>
  </si>
  <si>
    <t>Tomáš</t>
  </si>
  <si>
    <t>Matyáš</t>
  </si>
  <si>
    <t>Marek</t>
  </si>
  <si>
    <t>Půlpán</t>
  </si>
  <si>
    <t>Jakub</t>
  </si>
  <si>
    <t>Macháň</t>
  </si>
  <si>
    <t>Jan</t>
  </si>
  <si>
    <t>Maříková</t>
  </si>
  <si>
    <t>Jana</t>
  </si>
  <si>
    <t>Fusková</t>
  </si>
  <si>
    <t>Martina</t>
  </si>
  <si>
    <t>Jánská</t>
  </si>
  <si>
    <t>Jitka</t>
  </si>
  <si>
    <t>Richterová</t>
  </si>
  <si>
    <t>Nataša</t>
  </si>
  <si>
    <t>Zpěváková</t>
  </si>
  <si>
    <t>Rojíková</t>
  </si>
  <si>
    <t>Lenka</t>
  </si>
  <si>
    <t>Kaňáková</t>
  </si>
  <si>
    <t>Natálie</t>
  </si>
  <si>
    <t>Pýchová</t>
  </si>
  <si>
    <t>Nela</t>
  </si>
  <si>
    <t>Šroubová</t>
  </si>
  <si>
    <t>Vlčková</t>
  </si>
  <si>
    <t>Kateřina</t>
  </si>
  <si>
    <t>Sabolová</t>
  </si>
  <si>
    <t>Kristýna</t>
  </si>
  <si>
    <t>Olšarová</t>
  </si>
  <si>
    <t>Karolína</t>
  </si>
  <si>
    <t>Dobeš</t>
  </si>
  <si>
    <t>ano</t>
  </si>
  <si>
    <t>Miturová</t>
  </si>
  <si>
    <t>Magdaléna</t>
  </si>
  <si>
    <t>Straka</t>
  </si>
  <si>
    <t>Seidl</t>
  </si>
  <si>
    <t>Štěpán</t>
  </si>
  <si>
    <t>Vlasák</t>
  </si>
  <si>
    <t>Lukáš</t>
  </si>
  <si>
    <t>Lužíková</t>
  </si>
  <si>
    <t>Nikola</t>
  </si>
  <si>
    <t>Baláček</t>
  </si>
  <si>
    <t>Tereza</t>
  </si>
  <si>
    <t>Rabatin</t>
  </si>
  <si>
    <t>Kočiščák</t>
  </si>
  <si>
    <t>Jiří</t>
  </si>
  <si>
    <t>Havlíková</t>
  </si>
  <si>
    <t>Braun</t>
  </si>
  <si>
    <t>Rubeš</t>
  </si>
  <si>
    <t>Grusová</t>
  </si>
  <si>
    <t>Helena</t>
  </si>
  <si>
    <t>Dejf</t>
  </si>
  <si>
    <t>Ambrožová</t>
  </si>
  <si>
    <t>Lucie</t>
  </si>
  <si>
    <t>Fizerová</t>
  </si>
  <si>
    <t>ne</t>
  </si>
  <si>
    <t>Rýdl</t>
  </si>
  <si>
    <t>H20pf</t>
  </si>
  <si>
    <t>Vykouk</t>
  </si>
  <si>
    <t>Kubík</t>
  </si>
  <si>
    <t>Michael</t>
  </si>
  <si>
    <t>Karlík</t>
  </si>
  <si>
    <t>Ondřej</t>
  </si>
  <si>
    <t>Szotkowski</t>
  </si>
  <si>
    <t>Bednařík</t>
  </si>
  <si>
    <t>Josef</t>
  </si>
  <si>
    <t>Kozel</t>
  </si>
  <si>
    <t>Suchomelová</t>
  </si>
  <si>
    <t>Simona</t>
  </si>
  <si>
    <t>Nová</t>
  </si>
  <si>
    <t>Michaela</t>
  </si>
  <si>
    <t>D20</t>
  </si>
  <si>
    <t>Potvrzeno</t>
  </si>
  <si>
    <t>Uherské Hradiště, Orlovna, Mariánské náměstí 78</t>
  </si>
  <si>
    <t>http://www.orlovna-uh.cz/</t>
  </si>
  <si>
    <t>nebude</t>
  </si>
  <si>
    <t>Trenéři</t>
  </si>
  <si>
    <t>Vokáč</t>
  </si>
  <si>
    <t>Kaňovský</t>
  </si>
  <si>
    <t>David</t>
  </si>
  <si>
    <t>Hráček</t>
  </si>
  <si>
    <t>Zbyněk</t>
  </si>
  <si>
    <t>Babula</t>
  </si>
  <si>
    <t>Vlastimil</t>
  </si>
  <si>
    <t>Roško</t>
  </si>
  <si>
    <t>Luboš</t>
  </si>
  <si>
    <t>Beluská</t>
  </si>
  <si>
    <t>Skupina 1</t>
  </si>
  <si>
    <t>Olšarová K.</t>
  </si>
  <si>
    <t>Skupina 2</t>
  </si>
  <si>
    <t>Szucsiková</t>
  </si>
  <si>
    <t>Skupina 3</t>
  </si>
  <si>
    <t>Program</t>
  </si>
  <si>
    <t>A</t>
  </si>
  <si>
    <t>B</t>
  </si>
  <si>
    <t>C</t>
  </si>
  <si>
    <t>4h</t>
  </si>
  <si>
    <t>5h</t>
  </si>
  <si>
    <t>večer</t>
  </si>
  <si>
    <t>konzultace Vokáč</t>
  </si>
  <si>
    <t>vlastní doprava</t>
  </si>
  <si>
    <t>tělocvična</t>
  </si>
  <si>
    <t>sport 1h</t>
  </si>
  <si>
    <t>stravování</t>
  </si>
  <si>
    <t>nezvu</t>
  </si>
  <si>
    <t>Blahynka</t>
  </si>
  <si>
    <t>Martin</t>
  </si>
  <si>
    <t>Nguyen</t>
  </si>
  <si>
    <t>Thai Dai Van</t>
  </si>
  <si>
    <t>Miesbauer</t>
  </si>
  <si>
    <t>H14  svět 81, Evropa 46</t>
  </si>
  <si>
    <t>H14  svět 87, Evropa 49</t>
  </si>
  <si>
    <t>H16  svět 58, Evropa 35</t>
  </si>
  <si>
    <t>H16  svět 104, Evropa 64</t>
  </si>
  <si>
    <t>H16  svět 60, Evropa 37</t>
  </si>
  <si>
    <t>H18  svět 232, Evropa 157</t>
  </si>
  <si>
    <t>H18  svět 238, Evropa 163</t>
  </si>
  <si>
    <t>Vavřínková</t>
  </si>
  <si>
    <t>Nehyba</t>
  </si>
  <si>
    <t>Fizera</t>
  </si>
  <si>
    <t>Dvořáková</t>
  </si>
  <si>
    <t>Olga</t>
  </si>
  <si>
    <t>a konzultace</t>
  </si>
  <si>
    <t>Gřesová</t>
  </si>
  <si>
    <t>Zuzana</t>
  </si>
  <si>
    <t>Eliška</t>
  </si>
  <si>
    <t>Anna</t>
  </si>
  <si>
    <t>spíš nebude</t>
  </si>
  <si>
    <t>nemůže</t>
  </si>
  <si>
    <t>zvažuje</t>
  </si>
  <si>
    <t>možná</t>
  </si>
  <si>
    <t>ano 3 dny</t>
  </si>
  <si>
    <t>ano 2 dny</t>
  </si>
  <si>
    <t>ano 3 dny!</t>
  </si>
  <si>
    <t>Ubytování</t>
  </si>
  <si>
    <t>Hosté Staré Město</t>
  </si>
  <si>
    <t>Slečny</t>
  </si>
  <si>
    <t>Pánové</t>
  </si>
  <si>
    <t>Děti</t>
  </si>
  <si>
    <t>Rozvrh ubytování</t>
  </si>
  <si>
    <t>Roško + Vlčková</t>
  </si>
  <si>
    <t>Bureš + Vlasák + Straka + Seidl</t>
  </si>
  <si>
    <t>Olšarová + Kaňáková + Gřešová</t>
  </si>
  <si>
    <t>Vokáč + Kaňovský</t>
  </si>
  <si>
    <t>Fizerová + Fizera</t>
  </si>
  <si>
    <t>Szusciková + Vavřínková + Vavřínková + Dvořáková</t>
  </si>
  <si>
    <t>Szusciková</t>
  </si>
  <si>
    <t>3 noci</t>
  </si>
  <si>
    <t>2 noci</t>
  </si>
  <si>
    <t>Obědy</t>
  </si>
  <si>
    <t>Večeře</t>
  </si>
  <si>
    <t>4x</t>
  </si>
  <si>
    <t>3-4x</t>
  </si>
  <si>
    <t>2x</t>
  </si>
  <si>
    <t>3x</t>
  </si>
  <si>
    <t>1h</t>
  </si>
  <si>
    <t>3h</t>
  </si>
  <si>
    <t>Poznámky</t>
  </si>
  <si>
    <t>Julie</t>
  </si>
  <si>
    <t>Kraus + Richterová N.</t>
  </si>
  <si>
    <t>Richterová J.</t>
  </si>
  <si>
    <t>13.-16.4.2017</t>
  </si>
  <si>
    <t>8 + 2 externí + 1 trenéři + 3 externí trenéři</t>
  </si>
  <si>
    <t>3 faktury</t>
  </si>
  <si>
    <t>Oběd 100, večeře 100, nápoje nepravidelně. Snídaně nakupujeme, účet 1027 kč</t>
  </si>
  <si>
    <t>většinou 11 x(4xoběd,3xvečeře) viz doklady, platby cash</t>
  </si>
  <si>
    <t>4. Rozpočet ŠSČR 2017</t>
  </si>
  <si>
    <t>Babula 5*350, Hráček 6*350, Vokáč 0, Kaňovský 5*350 - Vokáč trénoval 15 hodin ve smlouvě</t>
  </si>
  <si>
    <t>záloha</t>
  </si>
  <si>
    <t>viz záěrečná zpráva ze soustředění</t>
  </si>
  <si>
    <t>Vokáč 2*285*5,70 Kč + parkování čtvrtek 70 Kč (promítačka a tiskové materiály)</t>
  </si>
  <si>
    <t>vyúčtována 20.4.2017</t>
  </si>
  <si>
    <t>4*3 noci + 5**3 noci - faktura</t>
  </si>
  <si>
    <t>doplatek</t>
  </si>
  <si>
    <t>CP Vokáč platba cash</t>
  </si>
  <si>
    <t>Ubytování noc dospělí 290, pod 18 let 170 (Vokáč, Kriebel, Olšarová, Půlpán + Kožúšek, Jelínek, Miesbauer, Havelka, Hollan)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</si>
</sst>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0" fillId="0" borderId="6" xfId="0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0" fontId="0" fillId="0" borderId="10" xfId="0" applyBorder="1"/>
    <xf numFmtId="3" fontId="0" fillId="0" borderId="1" xfId="0" applyNumberFormat="1" applyBorder="1"/>
    <xf numFmtId="0" fontId="0" fillId="0" borderId="7" xfId="0" applyBorder="1"/>
    <xf numFmtId="16" fontId="0" fillId="0" borderId="0" xfId="0" applyNumberFormat="1"/>
    <xf numFmtId="14" fontId="0" fillId="0" borderId="0" xfId="0" applyNumberFormat="1"/>
    <xf numFmtId="20" fontId="0" fillId="0" borderId="0" xfId="0" applyNumberFormat="1"/>
    <xf numFmtId="0" fontId="4" fillId="0" borderId="0" xfId="1" applyAlignment="1" applyProtection="1"/>
    <xf numFmtId="0" fontId="0" fillId="2" borderId="0" xfId="0" applyFill="1"/>
    <xf numFmtId="0" fontId="0" fillId="0" borderId="0" xfId="0" applyFill="1"/>
    <xf numFmtId="0" fontId="0" fillId="3" borderId="0" xfId="0" applyFill="1"/>
    <xf numFmtId="0" fontId="3" fillId="3" borderId="0" xfId="0" applyFont="1" applyFill="1"/>
    <xf numFmtId="0" fontId="3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rlovna-uh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abSelected="1" workbookViewId="0">
      <selection activeCell="B41" sqref="B41"/>
    </sheetView>
  </sheetViews>
  <sheetFormatPr defaultRowHeight="12.75" x14ac:dyDescent="0.2"/>
  <cols>
    <col min="1" max="1" width="23.28515625" customWidth="1"/>
    <col min="2" max="2" width="47" customWidth="1"/>
    <col min="3" max="3" width="10" customWidth="1"/>
    <col min="13" max="13" width="11.42578125" customWidth="1"/>
  </cols>
  <sheetData>
    <row r="2" spans="1:14" x14ac:dyDescent="0.2">
      <c r="A2" s="6" t="s">
        <v>0</v>
      </c>
    </row>
    <row r="5" spans="1:14" x14ac:dyDescent="0.2">
      <c r="A5" t="s">
        <v>1</v>
      </c>
      <c r="B5" t="s">
        <v>28</v>
      </c>
    </row>
    <row r="6" spans="1:14" x14ac:dyDescent="0.2">
      <c r="A6" t="s">
        <v>2</v>
      </c>
      <c r="B6" t="s">
        <v>111</v>
      </c>
      <c r="C6" s="21" t="s">
        <v>112</v>
      </c>
    </row>
    <row r="7" spans="1:14" x14ac:dyDescent="0.2">
      <c r="A7" t="s">
        <v>3</v>
      </c>
      <c r="B7" t="s">
        <v>199</v>
      </c>
      <c r="C7" t="s">
        <v>29</v>
      </c>
    </row>
    <row r="8" spans="1:14" x14ac:dyDescent="0.2">
      <c r="A8" t="s">
        <v>4</v>
      </c>
      <c r="B8" t="s">
        <v>200</v>
      </c>
      <c r="C8" t="s">
        <v>207</v>
      </c>
    </row>
    <row r="9" spans="1:14" ht="13.5" thickBot="1" x14ac:dyDescent="0.25"/>
    <row r="10" spans="1:14" ht="13.5" thickBot="1" x14ac:dyDescent="0.25">
      <c r="A10" s="8" t="s">
        <v>5</v>
      </c>
      <c r="B10" s="9" t="s">
        <v>18</v>
      </c>
      <c r="C10" s="9" t="s">
        <v>19</v>
      </c>
      <c r="D10" s="10" t="s">
        <v>20</v>
      </c>
    </row>
    <row r="11" spans="1:14" x14ac:dyDescent="0.2">
      <c r="A11" s="15" t="s">
        <v>6</v>
      </c>
      <c r="B11" s="15" t="s">
        <v>212</v>
      </c>
      <c r="C11" s="15"/>
      <c r="D11" s="15">
        <f>(2*285*5.7)+70</f>
        <v>3319</v>
      </c>
      <c r="F11" t="s">
        <v>208</v>
      </c>
    </row>
    <row r="12" spans="1:14" x14ac:dyDescent="0.2">
      <c r="A12" s="1" t="s">
        <v>7</v>
      </c>
      <c r="B12" s="1" t="s">
        <v>210</v>
      </c>
      <c r="C12" s="1"/>
      <c r="D12" s="1">
        <f>3480+2550</f>
        <v>6030</v>
      </c>
      <c r="F12" t="s">
        <v>213</v>
      </c>
    </row>
    <row r="13" spans="1:14" x14ac:dyDescent="0.2">
      <c r="A13" s="1" t="s">
        <v>8</v>
      </c>
      <c r="B13" s="1" t="s">
        <v>203</v>
      </c>
      <c r="C13" s="1"/>
      <c r="D13" s="1">
        <f>1619+6195+1027</f>
        <v>8841</v>
      </c>
      <c r="F13" t="s">
        <v>202</v>
      </c>
    </row>
    <row r="14" spans="1:14" x14ac:dyDescent="0.2">
      <c r="A14" s="1" t="s">
        <v>9</v>
      </c>
      <c r="B14" s="1"/>
      <c r="C14" s="1"/>
      <c r="D14" s="1">
        <v>0</v>
      </c>
    </row>
    <row r="15" spans="1:14" x14ac:dyDescent="0.2">
      <c r="A15" s="1" t="s">
        <v>10</v>
      </c>
      <c r="B15" s="1" t="s">
        <v>201</v>
      </c>
      <c r="C15" s="1"/>
      <c r="D15" s="1">
        <f>5*350+6*350+5*350</f>
        <v>5600</v>
      </c>
      <c r="F15" t="s">
        <v>205</v>
      </c>
      <c r="N15" s="18"/>
    </row>
    <row r="16" spans="1:14" x14ac:dyDescent="0.2">
      <c r="A16" s="1" t="s">
        <v>11</v>
      </c>
      <c r="B16" s="1"/>
      <c r="C16" s="1"/>
      <c r="D16" s="1">
        <v>0</v>
      </c>
    </row>
    <row r="17" spans="1:4" x14ac:dyDescent="0.2">
      <c r="A17" s="1" t="s">
        <v>12</v>
      </c>
      <c r="B17" s="1"/>
      <c r="C17" s="1"/>
      <c r="D17" s="1">
        <v>0</v>
      </c>
    </row>
    <row r="18" spans="1:4" x14ac:dyDescent="0.2">
      <c r="A18" s="1" t="s">
        <v>13</v>
      </c>
      <c r="B18" s="1" t="s">
        <v>30</v>
      </c>
      <c r="C18" s="1"/>
      <c r="D18" s="1">
        <v>0</v>
      </c>
    </row>
    <row r="19" spans="1:4" x14ac:dyDescent="0.2">
      <c r="A19" s="1" t="s">
        <v>14</v>
      </c>
      <c r="B19" s="1"/>
      <c r="C19" s="1"/>
      <c r="D19" s="1">
        <v>0</v>
      </c>
    </row>
    <row r="20" spans="1:4" x14ac:dyDescent="0.2">
      <c r="A20" s="1" t="s">
        <v>24</v>
      </c>
      <c r="B20" s="1"/>
      <c r="C20" s="1"/>
      <c r="D20" s="1">
        <v>0</v>
      </c>
    </row>
    <row r="21" spans="1:4" ht="13.5" thickBot="1" x14ac:dyDescent="0.25">
      <c r="A21" s="7" t="s">
        <v>25</v>
      </c>
      <c r="B21" s="7"/>
      <c r="C21" s="7"/>
      <c r="D21" s="7">
        <v>0</v>
      </c>
    </row>
    <row r="22" spans="1:4" ht="13.5" thickBot="1" x14ac:dyDescent="0.25">
      <c r="A22" s="11" t="s">
        <v>26</v>
      </c>
      <c r="B22" s="14"/>
      <c r="C22" s="12"/>
      <c r="D22" s="13">
        <f>SUM(D11:D21)</f>
        <v>23790</v>
      </c>
    </row>
    <row r="25" spans="1:4" ht="13.5" thickBot="1" x14ac:dyDescent="0.25"/>
    <row r="26" spans="1:4" ht="13.5" thickBot="1" x14ac:dyDescent="0.25">
      <c r="A26" s="2" t="s">
        <v>15</v>
      </c>
      <c r="B26" s="9" t="s">
        <v>18</v>
      </c>
      <c r="C26" s="9" t="s">
        <v>19</v>
      </c>
      <c r="D26" s="10" t="s">
        <v>20</v>
      </c>
    </row>
    <row r="27" spans="1:4" x14ac:dyDescent="0.2">
      <c r="A27" s="15" t="s">
        <v>16</v>
      </c>
      <c r="B27" s="15" t="s">
        <v>138</v>
      </c>
      <c r="C27" s="15"/>
      <c r="D27" s="15">
        <v>0</v>
      </c>
    </row>
    <row r="28" spans="1:4" x14ac:dyDescent="0.2">
      <c r="A28" s="1" t="s">
        <v>21</v>
      </c>
      <c r="B28" s="1"/>
      <c r="C28" s="1"/>
      <c r="D28" s="1">
        <v>0</v>
      </c>
    </row>
    <row r="29" spans="1:4" x14ac:dyDescent="0.2">
      <c r="A29" s="1" t="s">
        <v>22</v>
      </c>
      <c r="B29" s="1"/>
      <c r="C29" s="1"/>
      <c r="D29" s="1">
        <v>0</v>
      </c>
    </row>
    <row r="30" spans="1:4" x14ac:dyDescent="0.2">
      <c r="A30" s="1" t="s">
        <v>204</v>
      </c>
      <c r="B30" s="16"/>
      <c r="C30" s="1"/>
      <c r="D30" s="1">
        <v>23790</v>
      </c>
    </row>
    <row r="31" spans="1:4" ht="13.5" thickBot="1" x14ac:dyDescent="0.25">
      <c r="A31" s="7" t="s">
        <v>23</v>
      </c>
      <c r="B31" s="7"/>
      <c r="C31" s="7"/>
      <c r="D31" s="7">
        <v>0</v>
      </c>
    </row>
    <row r="32" spans="1:4" ht="13.5" thickBot="1" x14ac:dyDescent="0.25">
      <c r="A32" s="11" t="s">
        <v>27</v>
      </c>
      <c r="B32" s="3"/>
      <c r="C32" s="17"/>
      <c r="D32" s="5">
        <f>SUM(D27:D31)</f>
        <v>23790</v>
      </c>
    </row>
    <row r="34" spans="1:9" ht="13.5" thickBot="1" x14ac:dyDescent="0.25"/>
    <row r="35" spans="1:9" ht="13.5" thickBot="1" x14ac:dyDescent="0.25">
      <c r="A35" s="2" t="s">
        <v>17</v>
      </c>
      <c r="B35" s="3"/>
      <c r="C35" s="4"/>
      <c r="D35" s="5">
        <f>D32-D22</f>
        <v>0</v>
      </c>
    </row>
    <row r="36" spans="1:9" x14ac:dyDescent="0.2">
      <c r="B36" t="s">
        <v>206</v>
      </c>
      <c r="D36">
        <v>10000</v>
      </c>
      <c r="F36" t="s">
        <v>209</v>
      </c>
      <c r="H36">
        <f>D13+D11-D36</f>
        <v>2160</v>
      </c>
      <c r="I36" t="s">
        <v>211</v>
      </c>
    </row>
  </sheetData>
  <phoneticPr fontId="2" type="noConversion"/>
  <hyperlinks>
    <hyperlink ref="C6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workbookViewId="0">
      <selection activeCell="B81" sqref="B81"/>
    </sheetView>
  </sheetViews>
  <sheetFormatPr defaultRowHeight="12.75" x14ac:dyDescent="0.2"/>
  <cols>
    <col min="2" max="2" width="13" customWidth="1"/>
    <col min="3" max="4" width="10" customWidth="1"/>
    <col min="5" max="5" width="11.28515625" customWidth="1"/>
    <col min="6" max="6" width="10" customWidth="1"/>
    <col min="7" max="7" width="6.7109375" customWidth="1"/>
    <col min="8" max="8" width="7.5703125" customWidth="1"/>
    <col min="9" max="9" width="10.42578125" customWidth="1"/>
    <col min="10" max="10" width="12" customWidth="1"/>
    <col min="11" max="11" width="10.28515625" customWidth="1"/>
    <col min="15" max="15" width="6.42578125" customWidth="1"/>
  </cols>
  <sheetData>
    <row r="1" spans="1:15" x14ac:dyDescent="0.2">
      <c r="A1" s="26" t="s">
        <v>114</v>
      </c>
    </row>
    <row r="2" spans="1:15" x14ac:dyDescent="0.2">
      <c r="B2" t="s">
        <v>115</v>
      </c>
      <c r="C2" t="s">
        <v>41</v>
      </c>
      <c r="E2" s="22" t="s">
        <v>69</v>
      </c>
      <c r="F2" s="22" t="s">
        <v>169</v>
      </c>
      <c r="G2" t="s">
        <v>189</v>
      </c>
      <c r="H2" t="s">
        <v>192</v>
      </c>
    </row>
    <row r="3" spans="1:15" x14ac:dyDescent="0.2">
      <c r="B3" t="s">
        <v>116</v>
      </c>
      <c r="C3" t="s">
        <v>117</v>
      </c>
      <c r="E3" s="22" t="s">
        <v>69</v>
      </c>
      <c r="F3" s="22" t="s">
        <v>169</v>
      </c>
      <c r="G3" t="s">
        <v>189</v>
      </c>
      <c r="H3" t="s">
        <v>192</v>
      </c>
    </row>
    <row r="4" spans="1:15" x14ac:dyDescent="0.2">
      <c r="B4" t="s">
        <v>118</v>
      </c>
      <c r="C4" t="s">
        <v>119</v>
      </c>
      <c r="E4" t="s">
        <v>113</v>
      </c>
      <c r="F4" t="s">
        <v>93</v>
      </c>
    </row>
    <row r="5" spans="1:15" x14ac:dyDescent="0.2">
      <c r="B5" t="s">
        <v>120</v>
      </c>
      <c r="C5" t="s">
        <v>121</v>
      </c>
      <c r="E5" t="s">
        <v>168</v>
      </c>
      <c r="F5" t="s">
        <v>93</v>
      </c>
    </row>
    <row r="6" spans="1:15" x14ac:dyDescent="0.2">
      <c r="B6" t="s">
        <v>122</v>
      </c>
      <c r="C6" t="s">
        <v>123</v>
      </c>
      <c r="E6" s="22" t="s">
        <v>69</v>
      </c>
      <c r="F6" s="22" t="s">
        <v>169</v>
      </c>
      <c r="G6" t="s">
        <v>189</v>
      </c>
      <c r="H6" t="s">
        <v>192</v>
      </c>
    </row>
    <row r="8" spans="1:15" x14ac:dyDescent="0.2">
      <c r="A8" t="s">
        <v>31</v>
      </c>
      <c r="E8" s="25" t="s">
        <v>110</v>
      </c>
      <c r="F8" s="25" t="s">
        <v>172</v>
      </c>
      <c r="G8" s="26" t="s">
        <v>187</v>
      </c>
      <c r="H8" s="26" t="s">
        <v>188</v>
      </c>
      <c r="I8" t="s">
        <v>125</v>
      </c>
      <c r="J8" t="s">
        <v>127</v>
      </c>
      <c r="K8" t="s">
        <v>129</v>
      </c>
      <c r="L8" t="s">
        <v>195</v>
      </c>
    </row>
    <row r="9" spans="1:15" x14ac:dyDescent="0.2">
      <c r="A9" s="26" t="s">
        <v>175</v>
      </c>
    </row>
    <row r="10" spans="1:15" x14ac:dyDescent="0.2">
      <c r="A10">
        <v>94</v>
      </c>
      <c r="B10" t="s">
        <v>36</v>
      </c>
      <c r="C10" t="s">
        <v>37</v>
      </c>
      <c r="D10">
        <v>2432</v>
      </c>
      <c r="E10" t="s">
        <v>113</v>
      </c>
    </row>
    <row r="11" spans="1:15" x14ac:dyDescent="0.2">
      <c r="A11">
        <v>93</v>
      </c>
      <c r="B11" t="s">
        <v>82</v>
      </c>
      <c r="C11" t="s">
        <v>83</v>
      </c>
      <c r="D11">
        <v>2440</v>
      </c>
      <c r="E11" t="s">
        <v>113</v>
      </c>
    </row>
    <row r="12" spans="1:15" x14ac:dyDescent="0.2">
      <c r="A12">
        <v>95</v>
      </c>
      <c r="B12" t="s">
        <v>34</v>
      </c>
      <c r="C12" t="s">
        <v>35</v>
      </c>
      <c r="D12">
        <v>2428</v>
      </c>
      <c r="E12" t="s">
        <v>113</v>
      </c>
    </row>
    <row r="13" spans="1:15" x14ac:dyDescent="0.2">
      <c r="A13">
        <v>93</v>
      </c>
      <c r="B13" t="s">
        <v>32</v>
      </c>
      <c r="C13" t="s">
        <v>33</v>
      </c>
      <c r="D13">
        <v>2395</v>
      </c>
      <c r="E13" s="22" t="s">
        <v>69</v>
      </c>
      <c r="F13" s="22" t="s">
        <v>169</v>
      </c>
      <c r="G13" t="s">
        <v>189</v>
      </c>
      <c r="H13" t="s">
        <v>192</v>
      </c>
      <c r="I13" t="s">
        <v>32</v>
      </c>
    </row>
    <row r="14" spans="1:15" x14ac:dyDescent="0.2">
      <c r="A14">
        <v>95</v>
      </c>
      <c r="B14" t="s">
        <v>38</v>
      </c>
      <c r="C14" t="s">
        <v>39</v>
      </c>
      <c r="D14">
        <v>2393</v>
      </c>
      <c r="E14" s="22" t="s">
        <v>69</v>
      </c>
      <c r="F14" s="22" t="s">
        <v>169</v>
      </c>
      <c r="G14" t="s">
        <v>189</v>
      </c>
      <c r="H14" t="s">
        <v>192</v>
      </c>
      <c r="I14" t="s">
        <v>38</v>
      </c>
    </row>
    <row r="15" spans="1:15" x14ac:dyDescent="0.2">
      <c r="A15">
        <v>98</v>
      </c>
      <c r="B15" t="s">
        <v>94</v>
      </c>
      <c r="C15" t="s">
        <v>83</v>
      </c>
      <c r="D15">
        <v>2354</v>
      </c>
      <c r="E15" s="23" t="s">
        <v>166</v>
      </c>
      <c r="L15" t="s">
        <v>150</v>
      </c>
      <c r="O15" t="s">
        <v>95</v>
      </c>
    </row>
    <row r="16" spans="1:15" x14ac:dyDescent="0.2">
      <c r="A16">
        <v>93</v>
      </c>
      <c r="B16" t="s">
        <v>75</v>
      </c>
      <c r="C16" t="s">
        <v>76</v>
      </c>
      <c r="D16">
        <v>2353</v>
      </c>
      <c r="E16" s="22" t="s">
        <v>69</v>
      </c>
      <c r="F16" s="22" t="s">
        <v>169</v>
      </c>
      <c r="G16" t="s">
        <v>189</v>
      </c>
      <c r="H16" t="s">
        <v>192</v>
      </c>
      <c r="I16" t="s">
        <v>75</v>
      </c>
    </row>
    <row r="17" spans="1:15" x14ac:dyDescent="0.2">
      <c r="A17">
        <v>99</v>
      </c>
      <c r="B17" t="s">
        <v>41</v>
      </c>
      <c r="C17" t="s">
        <v>40</v>
      </c>
      <c r="D17">
        <v>2348</v>
      </c>
      <c r="E17" t="s">
        <v>142</v>
      </c>
    </row>
    <row r="18" spans="1:15" x14ac:dyDescent="0.2">
      <c r="A18">
        <v>93</v>
      </c>
      <c r="B18" t="s">
        <v>72</v>
      </c>
      <c r="C18" t="s">
        <v>37</v>
      </c>
      <c r="D18">
        <v>2344</v>
      </c>
      <c r="E18" s="22" t="s">
        <v>69</v>
      </c>
      <c r="F18" s="22" t="s">
        <v>169</v>
      </c>
      <c r="G18" t="s">
        <v>189</v>
      </c>
      <c r="H18" t="s">
        <v>192</v>
      </c>
      <c r="I18" t="s">
        <v>72</v>
      </c>
      <c r="L18" t="s">
        <v>152</v>
      </c>
    </row>
    <row r="19" spans="1:15" x14ac:dyDescent="0.2">
      <c r="A19">
        <v>98</v>
      </c>
      <c r="B19" t="s">
        <v>143</v>
      </c>
      <c r="C19" t="s">
        <v>144</v>
      </c>
      <c r="D19">
        <v>2299</v>
      </c>
      <c r="E19" t="s">
        <v>142</v>
      </c>
      <c r="L19" t="s">
        <v>151</v>
      </c>
    </row>
    <row r="20" spans="1:15" x14ac:dyDescent="0.2">
      <c r="A20">
        <v>98</v>
      </c>
      <c r="B20" t="s">
        <v>42</v>
      </c>
      <c r="C20" t="s">
        <v>43</v>
      </c>
      <c r="D20">
        <v>2264</v>
      </c>
      <c r="E20" t="s">
        <v>142</v>
      </c>
      <c r="F20" t="s">
        <v>69</v>
      </c>
      <c r="L20" t="s">
        <v>151</v>
      </c>
    </row>
    <row r="21" spans="1:15" x14ac:dyDescent="0.2">
      <c r="A21">
        <v>97</v>
      </c>
      <c r="B21" t="s">
        <v>101</v>
      </c>
      <c r="C21" t="s">
        <v>43</v>
      </c>
      <c r="D21">
        <v>2243</v>
      </c>
      <c r="E21" t="s">
        <v>142</v>
      </c>
      <c r="F21" t="s">
        <v>69</v>
      </c>
      <c r="L21" t="s">
        <v>153</v>
      </c>
      <c r="O21" t="s">
        <v>95</v>
      </c>
    </row>
    <row r="22" spans="1:15" x14ac:dyDescent="0.2">
      <c r="A22">
        <v>97</v>
      </c>
      <c r="B22" t="s">
        <v>44</v>
      </c>
      <c r="C22" t="s">
        <v>45</v>
      </c>
      <c r="D22">
        <v>2240</v>
      </c>
      <c r="E22" t="s">
        <v>142</v>
      </c>
      <c r="L22" t="s">
        <v>154</v>
      </c>
    </row>
    <row r="23" spans="1:15" x14ac:dyDescent="0.2">
      <c r="A23">
        <v>97</v>
      </c>
      <c r="B23" t="s">
        <v>97</v>
      </c>
      <c r="C23" t="s">
        <v>98</v>
      </c>
      <c r="D23">
        <v>2237</v>
      </c>
      <c r="E23" t="s">
        <v>142</v>
      </c>
      <c r="F23" t="s">
        <v>69</v>
      </c>
      <c r="O23" t="s">
        <v>95</v>
      </c>
    </row>
    <row r="24" spans="1:15" x14ac:dyDescent="0.2">
      <c r="A24">
        <v>94</v>
      </c>
      <c r="B24" t="s">
        <v>81</v>
      </c>
      <c r="C24" t="s">
        <v>43</v>
      </c>
      <c r="D24">
        <v>2226</v>
      </c>
      <c r="E24" t="s">
        <v>142</v>
      </c>
    </row>
    <row r="25" spans="1:15" x14ac:dyDescent="0.2">
      <c r="A25">
        <v>2000</v>
      </c>
      <c r="B25" t="s">
        <v>96</v>
      </c>
      <c r="C25" t="s">
        <v>45</v>
      </c>
      <c r="D25">
        <v>2222</v>
      </c>
      <c r="E25" t="s">
        <v>113</v>
      </c>
      <c r="L25" t="s">
        <v>148</v>
      </c>
      <c r="O25" t="s">
        <v>95</v>
      </c>
    </row>
    <row r="26" spans="1:15" x14ac:dyDescent="0.2">
      <c r="A26">
        <v>95</v>
      </c>
      <c r="B26" t="s">
        <v>79</v>
      </c>
      <c r="C26" t="s">
        <v>35</v>
      </c>
      <c r="D26">
        <v>2217</v>
      </c>
      <c r="E26" t="s">
        <v>167</v>
      </c>
      <c r="F26" t="s">
        <v>69</v>
      </c>
      <c r="O26" t="s">
        <v>95</v>
      </c>
    </row>
    <row r="27" spans="1:15" x14ac:dyDescent="0.2">
      <c r="A27">
        <v>2001</v>
      </c>
      <c r="B27" t="s">
        <v>145</v>
      </c>
      <c r="C27" t="s">
        <v>146</v>
      </c>
      <c r="D27">
        <v>2212</v>
      </c>
      <c r="E27" t="s">
        <v>142</v>
      </c>
      <c r="L27" t="s">
        <v>149</v>
      </c>
    </row>
    <row r="28" spans="1:15" x14ac:dyDescent="0.2">
      <c r="A28">
        <v>95</v>
      </c>
      <c r="B28" t="s">
        <v>73</v>
      </c>
      <c r="C28" t="s">
        <v>74</v>
      </c>
      <c r="D28">
        <v>2211</v>
      </c>
      <c r="E28" s="22" t="s">
        <v>69</v>
      </c>
      <c r="F28" s="22" t="s">
        <v>169</v>
      </c>
      <c r="G28" t="s">
        <v>189</v>
      </c>
      <c r="H28" t="s">
        <v>192</v>
      </c>
      <c r="I28" t="s">
        <v>73</v>
      </c>
    </row>
    <row r="29" spans="1:15" x14ac:dyDescent="0.2">
      <c r="A29">
        <v>94</v>
      </c>
      <c r="B29" t="s">
        <v>85</v>
      </c>
      <c r="C29" t="s">
        <v>41</v>
      </c>
      <c r="D29">
        <v>2195</v>
      </c>
      <c r="E29" t="s">
        <v>142</v>
      </c>
    </row>
    <row r="30" spans="1:15" x14ac:dyDescent="0.2">
      <c r="A30">
        <v>95</v>
      </c>
      <c r="B30" t="s">
        <v>86</v>
      </c>
      <c r="C30" t="s">
        <v>45</v>
      </c>
      <c r="D30">
        <v>2192</v>
      </c>
      <c r="E30" t="s">
        <v>142</v>
      </c>
    </row>
    <row r="31" spans="1:15" x14ac:dyDescent="0.2">
      <c r="A31">
        <v>96</v>
      </c>
      <c r="B31" t="s">
        <v>68</v>
      </c>
      <c r="C31" t="s">
        <v>37</v>
      </c>
      <c r="D31">
        <v>2181</v>
      </c>
      <c r="E31" s="22" t="s">
        <v>69</v>
      </c>
      <c r="F31" s="22" t="s">
        <v>93</v>
      </c>
      <c r="G31" t="s">
        <v>189</v>
      </c>
      <c r="H31" t="s">
        <v>192</v>
      </c>
      <c r="I31" t="s">
        <v>68</v>
      </c>
      <c r="O31" t="s">
        <v>95</v>
      </c>
    </row>
    <row r="32" spans="1:15" x14ac:dyDescent="0.2">
      <c r="A32">
        <v>2001</v>
      </c>
      <c r="B32" t="s">
        <v>147</v>
      </c>
      <c r="C32" t="s">
        <v>45</v>
      </c>
      <c r="D32">
        <v>2178</v>
      </c>
      <c r="E32" t="s">
        <v>142</v>
      </c>
    </row>
    <row r="33" spans="1:15" x14ac:dyDescent="0.2">
      <c r="A33">
        <v>96</v>
      </c>
      <c r="B33" t="s">
        <v>104</v>
      </c>
      <c r="C33" t="s">
        <v>83</v>
      </c>
      <c r="D33">
        <v>2173</v>
      </c>
      <c r="E33" t="s">
        <v>142</v>
      </c>
      <c r="O33" t="s">
        <v>95</v>
      </c>
    </row>
    <row r="34" spans="1:15" x14ac:dyDescent="0.2">
      <c r="A34">
        <v>95</v>
      </c>
      <c r="B34" t="s">
        <v>99</v>
      </c>
      <c r="C34" t="s">
        <v>100</v>
      </c>
      <c r="D34">
        <v>2171</v>
      </c>
      <c r="E34" t="s">
        <v>142</v>
      </c>
      <c r="O34" t="s">
        <v>95</v>
      </c>
    </row>
    <row r="35" spans="1:15" x14ac:dyDescent="0.2">
      <c r="A35">
        <v>96</v>
      </c>
      <c r="B35" t="s">
        <v>102</v>
      </c>
      <c r="C35" t="s">
        <v>103</v>
      </c>
      <c r="D35">
        <v>2058</v>
      </c>
      <c r="E35" t="s">
        <v>142</v>
      </c>
      <c r="O35" t="s">
        <v>95</v>
      </c>
    </row>
    <row r="36" spans="1:15" x14ac:dyDescent="0.2">
      <c r="A36" s="26" t="s">
        <v>174</v>
      </c>
    </row>
    <row r="37" spans="1:15" x14ac:dyDescent="0.2">
      <c r="A37">
        <v>91</v>
      </c>
      <c r="B37" t="s">
        <v>66</v>
      </c>
      <c r="C37" t="s">
        <v>80</v>
      </c>
      <c r="D37">
        <v>2302</v>
      </c>
      <c r="E37" t="s">
        <v>113</v>
      </c>
    </row>
    <row r="38" spans="1:15" x14ac:dyDescent="0.2">
      <c r="A38">
        <v>92</v>
      </c>
      <c r="B38" t="s">
        <v>84</v>
      </c>
      <c r="C38" t="s">
        <v>65</v>
      </c>
      <c r="D38">
        <v>2251</v>
      </c>
      <c r="E38" t="s">
        <v>113</v>
      </c>
      <c r="F38" s="23"/>
    </row>
    <row r="39" spans="1:15" x14ac:dyDescent="0.2">
      <c r="A39">
        <v>93</v>
      </c>
      <c r="B39" t="s">
        <v>66</v>
      </c>
      <c r="C39" t="s">
        <v>67</v>
      </c>
      <c r="D39">
        <v>2235</v>
      </c>
      <c r="E39" s="22" t="s">
        <v>69</v>
      </c>
      <c r="F39" s="22" t="s">
        <v>169</v>
      </c>
      <c r="G39" t="s">
        <v>189</v>
      </c>
      <c r="H39" t="s">
        <v>192</v>
      </c>
      <c r="I39" t="s">
        <v>126</v>
      </c>
    </row>
    <row r="40" spans="1:15" x14ac:dyDescent="0.2">
      <c r="A40">
        <v>96</v>
      </c>
      <c r="B40" t="s">
        <v>46</v>
      </c>
      <c r="C40" t="s">
        <v>47</v>
      </c>
      <c r="D40">
        <v>2185</v>
      </c>
      <c r="E40" t="s">
        <v>165</v>
      </c>
      <c r="F40" t="s">
        <v>69</v>
      </c>
    </row>
    <row r="41" spans="1:15" x14ac:dyDescent="0.2">
      <c r="A41">
        <v>98</v>
      </c>
      <c r="B41" t="s">
        <v>48</v>
      </c>
      <c r="C41" t="s">
        <v>49</v>
      </c>
      <c r="D41">
        <v>2128</v>
      </c>
      <c r="E41" s="22" t="s">
        <v>69</v>
      </c>
      <c r="F41" s="22" t="s">
        <v>93</v>
      </c>
      <c r="G41" t="s">
        <v>190</v>
      </c>
      <c r="H41" t="s">
        <v>192</v>
      </c>
      <c r="I41" t="s">
        <v>48</v>
      </c>
      <c r="J41" t="s">
        <v>48</v>
      </c>
    </row>
    <row r="42" spans="1:15" x14ac:dyDescent="0.2">
      <c r="A42">
        <v>93</v>
      </c>
      <c r="B42" t="s">
        <v>70</v>
      </c>
      <c r="C42" t="s">
        <v>71</v>
      </c>
      <c r="D42">
        <v>2107</v>
      </c>
      <c r="E42" s="23" t="s">
        <v>113</v>
      </c>
      <c r="F42" s="23"/>
    </row>
    <row r="43" spans="1:15" x14ac:dyDescent="0.2">
      <c r="A43">
        <v>99</v>
      </c>
      <c r="B43" t="s">
        <v>50</v>
      </c>
      <c r="C43" t="s">
        <v>51</v>
      </c>
      <c r="D43">
        <v>2055</v>
      </c>
      <c r="E43" t="s">
        <v>113</v>
      </c>
    </row>
    <row r="44" spans="1:15" x14ac:dyDescent="0.2">
      <c r="A44">
        <v>96</v>
      </c>
      <c r="B44" t="s">
        <v>52</v>
      </c>
      <c r="C44" t="s">
        <v>53</v>
      </c>
      <c r="D44">
        <v>2049</v>
      </c>
      <c r="E44" s="22" t="s">
        <v>69</v>
      </c>
      <c r="F44" s="22" t="s">
        <v>169</v>
      </c>
      <c r="G44" t="s">
        <v>189</v>
      </c>
      <c r="H44" t="s">
        <v>192</v>
      </c>
      <c r="I44" t="s">
        <v>52</v>
      </c>
      <c r="J44" t="s">
        <v>52</v>
      </c>
    </row>
    <row r="45" spans="1:15" x14ac:dyDescent="0.2">
      <c r="A45">
        <v>94</v>
      </c>
      <c r="B45" t="s">
        <v>54</v>
      </c>
      <c r="C45" t="s">
        <v>47</v>
      </c>
      <c r="D45">
        <v>2020</v>
      </c>
      <c r="E45" t="s">
        <v>113</v>
      </c>
    </row>
    <row r="46" spans="1:15" x14ac:dyDescent="0.2">
      <c r="A46">
        <v>93</v>
      </c>
      <c r="B46" t="s">
        <v>87</v>
      </c>
      <c r="C46" t="s">
        <v>88</v>
      </c>
      <c r="D46">
        <v>1846</v>
      </c>
      <c r="E46" t="s">
        <v>142</v>
      </c>
    </row>
    <row r="47" spans="1:15" x14ac:dyDescent="0.2">
      <c r="A47">
        <v>97</v>
      </c>
      <c r="B47" t="s">
        <v>55</v>
      </c>
      <c r="C47" t="s">
        <v>56</v>
      </c>
      <c r="D47">
        <v>1936</v>
      </c>
      <c r="E47" t="s">
        <v>142</v>
      </c>
      <c r="F47" t="s">
        <v>69</v>
      </c>
      <c r="O47" t="s">
        <v>109</v>
      </c>
    </row>
    <row r="48" spans="1:15" x14ac:dyDescent="0.2">
      <c r="A48" s="24">
        <v>99</v>
      </c>
      <c r="B48" t="s">
        <v>57</v>
      </c>
      <c r="C48" t="s">
        <v>58</v>
      </c>
      <c r="D48">
        <v>2007</v>
      </c>
      <c r="E48" s="22" t="s">
        <v>69</v>
      </c>
      <c r="F48" s="22" t="s">
        <v>169</v>
      </c>
      <c r="G48" t="s">
        <v>189</v>
      </c>
      <c r="H48" t="s">
        <v>192</v>
      </c>
      <c r="I48" t="s">
        <v>57</v>
      </c>
      <c r="J48" t="s">
        <v>57</v>
      </c>
      <c r="O48" t="s">
        <v>109</v>
      </c>
    </row>
    <row r="49" spans="1:15" x14ac:dyDescent="0.2">
      <c r="A49">
        <v>99</v>
      </c>
      <c r="B49" t="s">
        <v>59</v>
      </c>
      <c r="C49" t="s">
        <v>60</v>
      </c>
      <c r="D49">
        <v>1949</v>
      </c>
      <c r="E49" t="s">
        <v>142</v>
      </c>
    </row>
    <row r="50" spans="1:15" x14ac:dyDescent="0.2">
      <c r="A50">
        <v>96</v>
      </c>
      <c r="B50" t="s">
        <v>61</v>
      </c>
      <c r="C50" t="s">
        <v>56</v>
      </c>
      <c r="D50">
        <v>1972</v>
      </c>
      <c r="F50" t="s">
        <v>69</v>
      </c>
      <c r="O50" t="s">
        <v>109</v>
      </c>
    </row>
    <row r="51" spans="1:15" x14ac:dyDescent="0.2">
      <c r="A51">
        <v>96</v>
      </c>
      <c r="B51" t="s">
        <v>62</v>
      </c>
      <c r="C51" t="s">
        <v>63</v>
      </c>
      <c r="D51">
        <v>1836</v>
      </c>
      <c r="E51" s="22" t="s">
        <v>69</v>
      </c>
      <c r="F51" s="22" t="s">
        <v>169</v>
      </c>
      <c r="G51" t="s">
        <v>189</v>
      </c>
      <c r="H51" t="s">
        <v>192</v>
      </c>
      <c r="I51" t="s">
        <v>62</v>
      </c>
      <c r="J51" t="s">
        <v>62</v>
      </c>
    </row>
    <row r="52" spans="1:15" x14ac:dyDescent="0.2">
      <c r="A52">
        <v>95</v>
      </c>
      <c r="B52" t="s">
        <v>64</v>
      </c>
      <c r="C52" t="s">
        <v>65</v>
      </c>
      <c r="D52">
        <v>1875</v>
      </c>
      <c r="E52" t="s">
        <v>167</v>
      </c>
      <c r="F52" t="s">
        <v>69</v>
      </c>
      <c r="O52" t="s">
        <v>109</v>
      </c>
    </row>
    <row r="53" spans="1:15" x14ac:dyDescent="0.2">
      <c r="A53">
        <v>98</v>
      </c>
      <c r="B53" t="s">
        <v>105</v>
      </c>
      <c r="C53" t="s">
        <v>106</v>
      </c>
      <c r="D53">
        <v>1959</v>
      </c>
      <c r="E53" t="s">
        <v>142</v>
      </c>
      <c r="F53" t="s">
        <v>69</v>
      </c>
      <c r="O53" t="s">
        <v>109</v>
      </c>
    </row>
    <row r="54" spans="1:15" x14ac:dyDescent="0.2">
      <c r="A54">
        <v>96</v>
      </c>
      <c r="B54" t="s">
        <v>77</v>
      </c>
      <c r="C54" t="s">
        <v>78</v>
      </c>
      <c r="D54">
        <v>1756</v>
      </c>
      <c r="E54" t="s">
        <v>113</v>
      </c>
    </row>
    <row r="55" spans="1:15" x14ac:dyDescent="0.2">
      <c r="A55">
        <v>99</v>
      </c>
      <c r="B55" t="s">
        <v>124</v>
      </c>
      <c r="C55" t="s">
        <v>80</v>
      </c>
      <c r="D55">
        <v>1774</v>
      </c>
      <c r="E55" t="s">
        <v>142</v>
      </c>
      <c r="F55" t="s">
        <v>69</v>
      </c>
      <c r="O55" t="s">
        <v>109</v>
      </c>
    </row>
    <row r="56" spans="1:15" x14ac:dyDescent="0.2">
      <c r="A56">
        <v>99</v>
      </c>
      <c r="B56" t="s">
        <v>107</v>
      </c>
      <c r="C56" t="s">
        <v>108</v>
      </c>
      <c r="D56">
        <v>2015</v>
      </c>
      <c r="E56" t="s">
        <v>142</v>
      </c>
      <c r="F56" t="s">
        <v>69</v>
      </c>
      <c r="O56" t="s">
        <v>109</v>
      </c>
    </row>
    <row r="57" spans="1:15" x14ac:dyDescent="0.2">
      <c r="A57" s="26" t="s">
        <v>176</v>
      </c>
    </row>
    <row r="58" spans="1:15" x14ac:dyDescent="0.2">
      <c r="A58" s="24">
        <v>2001</v>
      </c>
      <c r="B58" t="s">
        <v>90</v>
      </c>
      <c r="C58" t="s">
        <v>91</v>
      </c>
      <c r="D58">
        <v>1717</v>
      </c>
      <c r="E58" t="s">
        <v>166</v>
      </c>
      <c r="O58" t="s">
        <v>109</v>
      </c>
    </row>
    <row r="59" spans="1:15" x14ac:dyDescent="0.2">
      <c r="A59" s="24">
        <v>2006</v>
      </c>
      <c r="B59" t="s">
        <v>92</v>
      </c>
      <c r="C59" t="s">
        <v>91</v>
      </c>
      <c r="E59" s="22" t="s">
        <v>89</v>
      </c>
      <c r="F59" s="22" t="s">
        <v>170</v>
      </c>
      <c r="G59" t="s">
        <v>191</v>
      </c>
      <c r="H59" t="s">
        <v>191</v>
      </c>
      <c r="K59" t="s">
        <v>92</v>
      </c>
    </row>
    <row r="60" spans="1:15" x14ac:dyDescent="0.2">
      <c r="A60" s="24">
        <v>2006</v>
      </c>
      <c r="B60" t="s">
        <v>184</v>
      </c>
      <c r="C60" t="s">
        <v>58</v>
      </c>
      <c r="E60" s="22" t="s">
        <v>89</v>
      </c>
      <c r="F60" s="22" t="s">
        <v>170</v>
      </c>
      <c r="G60" t="s">
        <v>191</v>
      </c>
      <c r="H60" t="s">
        <v>191</v>
      </c>
      <c r="K60" t="s">
        <v>128</v>
      </c>
    </row>
    <row r="61" spans="1:15" x14ac:dyDescent="0.2">
      <c r="A61" s="24">
        <v>2001</v>
      </c>
      <c r="B61" t="s">
        <v>155</v>
      </c>
      <c r="C61" t="s">
        <v>163</v>
      </c>
      <c r="E61" s="22" t="s">
        <v>89</v>
      </c>
      <c r="F61" s="22" t="s">
        <v>170</v>
      </c>
      <c r="G61" t="s">
        <v>191</v>
      </c>
      <c r="H61" t="s">
        <v>191</v>
      </c>
      <c r="K61" t="s">
        <v>155</v>
      </c>
    </row>
    <row r="62" spans="1:15" x14ac:dyDescent="0.2">
      <c r="A62" s="24">
        <v>2004</v>
      </c>
      <c r="B62" t="s">
        <v>155</v>
      </c>
      <c r="C62" t="s">
        <v>164</v>
      </c>
      <c r="E62" s="22" t="s">
        <v>89</v>
      </c>
      <c r="F62" s="22" t="s">
        <v>170</v>
      </c>
      <c r="G62" t="s">
        <v>191</v>
      </c>
      <c r="H62" t="s">
        <v>191</v>
      </c>
      <c r="K62" t="s">
        <v>155</v>
      </c>
    </row>
    <row r="63" spans="1:15" x14ac:dyDescent="0.2">
      <c r="A63">
        <v>2001</v>
      </c>
      <c r="B63" t="s">
        <v>156</v>
      </c>
      <c r="C63" t="s">
        <v>144</v>
      </c>
      <c r="E63" s="23" t="s">
        <v>113</v>
      </c>
    </row>
    <row r="64" spans="1:15" x14ac:dyDescent="0.2">
      <c r="A64" s="24">
        <v>2008</v>
      </c>
      <c r="B64" t="s">
        <v>157</v>
      </c>
      <c r="C64" t="s">
        <v>41</v>
      </c>
      <c r="E64" s="22" t="s">
        <v>89</v>
      </c>
      <c r="F64" s="22" t="s">
        <v>170</v>
      </c>
      <c r="G64" t="s">
        <v>191</v>
      </c>
      <c r="H64" t="s">
        <v>191</v>
      </c>
      <c r="K64" t="s">
        <v>157</v>
      </c>
    </row>
    <row r="65" spans="1:11" x14ac:dyDescent="0.2">
      <c r="A65" s="24">
        <v>2003</v>
      </c>
      <c r="B65" t="s">
        <v>158</v>
      </c>
      <c r="C65" t="s">
        <v>159</v>
      </c>
      <c r="E65" s="22" t="s">
        <v>89</v>
      </c>
      <c r="F65" s="22" t="s">
        <v>170</v>
      </c>
      <c r="G65" t="s">
        <v>191</v>
      </c>
      <c r="H65" t="s">
        <v>191</v>
      </c>
      <c r="K65" t="s">
        <v>158</v>
      </c>
    </row>
    <row r="66" spans="1:11" x14ac:dyDescent="0.2">
      <c r="A66" s="24">
        <v>2002</v>
      </c>
      <c r="B66" t="s">
        <v>161</v>
      </c>
      <c r="C66" t="s">
        <v>162</v>
      </c>
      <c r="E66" s="22" t="s">
        <v>89</v>
      </c>
      <c r="F66" s="22" t="s">
        <v>171</v>
      </c>
      <c r="G66" t="s">
        <v>189</v>
      </c>
      <c r="H66" t="s">
        <v>192</v>
      </c>
      <c r="I66" t="s">
        <v>161</v>
      </c>
      <c r="J66" t="s">
        <v>161</v>
      </c>
    </row>
    <row r="67" spans="1:11" x14ac:dyDescent="0.2">
      <c r="A67" s="24">
        <v>2003</v>
      </c>
      <c r="B67" t="s">
        <v>52</v>
      </c>
      <c r="C67" t="s">
        <v>196</v>
      </c>
      <c r="E67" s="22" t="s">
        <v>89</v>
      </c>
      <c r="F67" s="22" t="s">
        <v>171</v>
      </c>
      <c r="G67" t="s">
        <v>189</v>
      </c>
      <c r="H67" t="s">
        <v>192</v>
      </c>
      <c r="I67" t="s">
        <v>52</v>
      </c>
      <c r="J67" t="s">
        <v>52</v>
      </c>
      <c r="K67" t="s">
        <v>52</v>
      </c>
    </row>
    <row r="68" spans="1:11" x14ac:dyDescent="0.2">
      <c r="A68" s="26" t="s">
        <v>173</v>
      </c>
    </row>
    <row r="74" spans="1:11" x14ac:dyDescent="0.2">
      <c r="A74" s="26" t="s">
        <v>177</v>
      </c>
    </row>
    <row r="75" spans="1:11" x14ac:dyDescent="0.2">
      <c r="A75" t="s">
        <v>185</v>
      </c>
      <c r="B75" t="s">
        <v>181</v>
      </c>
      <c r="F75">
        <v>6</v>
      </c>
    </row>
    <row r="76" spans="1:11" x14ac:dyDescent="0.2">
      <c r="A76" t="s">
        <v>185</v>
      </c>
      <c r="B76" t="s">
        <v>197</v>
      </c>
    </row>
    <row r="77" spans="1:11" x14ac:dyDescent="0.2">
      <c r="A77" t="s">
        <v>185</v>
      </c>
      <c r="B77" t="s">
        <v>178</v>
      </c>
      <c r="F77">
        <v>1</v>
      </c>
    </row>
    <row r="78" spans="1:11" x14ac:dyDescent="0.2">
      <c r="A78" t="s">
        <v>185</v>
      </c>
      <c r="B78" t="s">
        <v>179</v>
      </c>
      <c r="F78">
        <v>7</v>
      </c>
    </row>
    <row r="79" spans="1:11" x14ac:dyDescent="0.2">
      <c r="A79" t="s">
        <v>185</v>
      </c>
      <c r="B79" t="s">
        <v>180</v>
      </c>
      <c r="F79">
        <v>2</v>
      </c>
    </row>
    <row r="80" spans="1:11" x14ac:dyDescent="0.2">
      <c r="A80" t="s">
        <v>185</v>
      </c>
      <c r="B80" t="s">
        <v>198</v>
      </c>
    </row>
    <row r="81" spans="1:6" x14ac:dyDescent="0.2">
      <c r="A81" t="s">
        <v>186</v>
      </c>
      <c r="B81" t="s">
        <v>182</v>
      </c>
    </row>
    <row r="82" spans="1:6" x14ac:dyDescent="0.2">
      <c r="A82" t="s">
        <v>186</v>
      </c>
      <c r="B82" t="s">
        <v>183</v>
      </c>
      <c r="F82">
        <v>4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workbookViewId="0">
      <selection activeCell="F38" sqref="F38"/>
    </sheetView>
  </sheetViews>
  <sheetFormatPr defaultRowHeight="12.75" x14ac:dyDescent="0.2"/>
  <cols>
    <col min="1" max="1" width="10.140625" bestFit="1" customWidth="1"/>
  </cols>
  <sheetData>
    <row r="2" spans="1:11" x14ac:dyDescent="0.2">
      <c r="A2" t="s">
        <v>130</v>
      </c>
    </row>
    <row r="3" spans="1:11" x14ac:dyDescent="0.2">
      <c r="A3" s="19">
        <v>42000</v>
      </c>
      <c r="E3" t="s">
        <v>131</v>
      </c>
      <c r="F3" t="s">
        <v>132</v>
      </c>
      <c r="G3" t="s">
        <v>133</v>
      </c>
      <c r="K3" t="s">
        <v>141</v>
      </c>
    </row>
    <row r="4" spans="1:11" x14ac:dyDescent="0.2">
      <c r="B4" s="20">
        <v>0.58333333333333337</v>
      </c>
      <c r="C4" s="20">
        <v>0.75</v>
      </c>
      <c r="D4" t="s">
        <v>135</v>
      </c>
      <c r="E4" t="s">
        <v>115</v>
      </c>
      <c r="F4" t="s">
        <v>116</v>
      </c>
      <c r="K4" s="20">
        <v>0.54166666666666663</v>
      </c>
    </row>
    <row r="5" spans="1:11" x14ac:dyDescent="0.2">
      <c r="B5" s="20" t="s">
        <v>136</v>
      </c>
      <c r="C5" s="20"/>
      <c r="E5" t="s">
        <v>137</v>
      </c>
      <c r="I5" t="s">
        <v>139</v>
      </c>
      <c r="K5" s="20">
        <v>0.77083333333333337</v>
      </c>
    </row>
    <row r="6" spans="1:11" x14ac:dyDescent="0.2">
      <c r="A6" s="19">
        <v>42001</v>
      </c>
      <c r="B6" s="20">
        <v>0.375</v>
      </c>
      <c r="C6" s="20">
        <v>0.40625</v>
      </c>
      <c r="D6" t="s">
        <v>193</v>
      </c>
      <c r="E6" t="s">
        <v>122</v>
      </c>
      <c r="F6" t="s">
        <v>122</v>
      </c>
      <c r="I6" t="s">
        <v>140</v>
      </c>
      <c r="K6" s="20"/>
    </row>
    <row r="7" spans="1:11" x14ac:dyDescent="0.2">
      <c r="A7" s="19"/>
      <c r="B7" s="20">
        <v>0.41666666666666669</v>
      </c>
      <c r="C7" s="20">
        <v>0.51041666666666663</v>
      </c>
      <c r="D7" t="s">
        <v>194</v>
      </c>
      <c r="E7" t="s">
        <v>115</v>
      </c>
      <c r="F7" t="s">
        <v>122</v>
      </c>
      <c r="K7" s="20">
        <v>0.52083333333333337</v>
      </c>
    </row>
    <row r="8" spans="1:11" x14ac:dyDescent="0.2">
      <c r="B8" s="20">
        <v>0.58333333333333337</v>
      </c>
      <c r="C8" s="20">
        <v>0.75</v>
      </c>
      <c r="D8" t="s">
        <v>135</v>
      </c>
      <c r="E8" t="s">
        <v>122</v>
      </c>
      <c r="F8" t="s">
        <v>115</v>
      </c>
      <c r="G8" t="s">
        <v>116</v>
      </c>
      <c r="K8" s="20">
        <v>0.77083333333333337</v>
      </c>
    </row>
    <row r="9" spans="1:11" x14ac:dyDescent="0.2">
      <c r="B9" s="20" t="s">
        <v>136</v>
      </c>
      <c r="C9" s="20"/>
      <c r="E9" t="s">
        <v>137</v>
      </c>
      <c r="I9" t="s">
        <v>139</v>
      </c>
      <c r="K9" s="20"/>
    </row>
    <row r="10" spans="1:11" x14ac:dyDescent="0.2">
      <c r="A10" s="19">
        <v>42002</v>
      </c>
      <c r="B10" s="20">
        <v>0.375</v>
      </c>
      <c r="C10" s="20">
        <v>0.40625</v>
      </c>
      <c r="D10" t="s">
        <v>193</v>
      </c>
      <c r="E10" t="s">
        <v>122</v>
      </c>
      <c r="F10" t="s">
        <v>122</v>
      </c>
      <c r="G10" t="s">
        <v>122</v>
      </c>
      <c r="I10" t="s">
        <v>140</v>
      </c>
      <c r="K10" s="20"/>
    </row>
    <row r="11" spans="1:11" x14ac:dyDescent="0.2">
      <c r="A11" s="19"/>
      <c r="B11" s="20">
        <v>0.41666666666666669</v>
      </c>
      <c r="C11" s="20">
        <v>0.51041666666666663</v>
      </c>
      <c r="D11" t="s">
        <v>194</v>
      </c>
      <c r="E11" t="s">
        <v>115</v>
      </c>
      <c r="F11" t="s">
        <v>115</v>
      </c>
      <c r="G11" t="s">
        <v>122</v>
      </c>
      <c r="I11" t="s">
        <v>140</v>
      </c>
      <c r="K11" s="20">
        <v>0.52083333333333337</v>
      </c>
    </row>
    <row r="12" spans="1:11" x14ac:dyDescent="0.2">
      <c r="B12" s="20">
        <v>0.58333333333333337</v>
      </c>
      <c r="C12" s="20">
        <v>0.75</v>
      </c>
      <c r="D12" t="s">
        <v>135</v>
      </c>
      <c r="E12" t="s">
        <v>120</v>
      </c>
      <c r="F12" t="s">
        <v>120</v>
      </c>
      <c r="G12" t="s">
        <v>116</v>
      </c>
      <c r="K12" s="20">
        <v>0.77083333333333337</v>
      </c>
    </row>
    <row r="13" spans="1:11" x14ac:dyDescent="0.2">
      <c r="B13" s="20" t="s">
        <v>136</v>
      </c>
      <c r="C13" s="20"/>
      <c r="E13" t="s">
        <v>137</v>
      </c>
      <c r="I13" t="s">
        <v>139</v>
      </c>
    </row>
    <row r="14" spans="1:11" x14ac:dyDescent="0.2">
      <c r="A14" s="19">
        <v>42003</v>
      </c>
      <c r="B14" s="20">
        <v>0.375</v>
      </c>
      <c r="C14" s="20">
        <v>0.5</v>
      </c>
      <c r="D14" t="s">
        <v>134</v>
      </c>
      <c r="E14" t="s">
        <v>116</v>
      </c>
      <c r="F14" t="s">
        <v>115</v>
      </c>
      <c r="G14" t="s">
        <v>122</v>
      </c>
      <c r="K14" s="20">
        <v>0.52083333333333337</v>
      </c>
    </row>
    <row r="16" spans="1:11" x14ac:dyDescent="0.2">
      <c r="E16" t="s">
        <v>115</v>
      </c>
      <c r="F16">
        <f>5+3+5+3+4</f>
        <v>20</v>
      </c>
      <c r="G16" t="s">
        <v>160</v>
      </c>
    </row>
    <row r="17" spans="5:6" x14ac:dyDescent="0.2">
      <c r="E17" t="s">
        <v>116</v>
      </c>
      <c r="F17">
        <f>5+5+5+4</f>
        <v>19</v>
      </c>
    </row>
    <row r="18" spans="5:6" x14ac:dyDescent="0.2">
      <c r="E18" t="s">
        <v>122</v>
      </c>
      <c r="F18">
        <v>10</v>
      </c>
    </row>
    <row r="19" spans="5:6" x14ac:dyDescent="0.2">
      <c r="E19" t="s">
        <v>120</v>
      </c>
      <c r="F19">
        <v>5</v>
      </c>
    </row>
    <row r="20" spans="5:6" x14ac:dyDescent="0.2">
      <c r="F20">
        <f>SUM(F16:F19)</f>
        <v>54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</vt:lpstr>
      <vt:lpstr>Účastníci</vt:lpstr>
      <vt:lpstr>Program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Rosta Svoboda</dc:creator>
  <cp:lastModifiedBy>Štross</cp:lastModifiedBy>
  <dcterms:created xsi:type="dcterms:W3CDTF">2009-06-29T18:26:40Z</dcterms:created>
  <dcterms:modified xsi:type="dcterms:W3CDTF">2017-05-23T16:10:34Z</dcterms:modified>
</cp:coreProperties>
</file>